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002\牟岐町役場\総務課\財政\財政\財政状況資料集\R04年度　財政状況資料集\"/>
    </mc:Choice>
  </mc:AlternateContent>
  <xr:revisionPtr revIDLastSave="0" documentId="13_ncr:1_{962117A0-1FCE-4B59-B5CB-3B5410FC8FB4}"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<sst xmlns="http://schemas.openxmlformats.org/spreadsheetml/2006/main" count="1149" uniqueCount="586">
  <si>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</si>
  <si>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</si>
  <si>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</si>
  <si>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</si>
  <si>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</si>
  <si>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</si>
  <si>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</si>
  <si>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</si>
  <si>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</si>
  <si>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</si>
  <si>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</si>
  <si>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</si>
  <si>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</si>
  <si>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</si>
  <si>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</si>
  <si>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</si>
  <si>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</si>
  <si>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</si>
  <si>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</si>
  <si>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</si>
  <si>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</si>
  <si>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</si>
  <si>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</si>
  <si>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</si>
  <si>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</si>
  <si>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</si>
  <si>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</si>
  <si>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</si>
  <si>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</si>
  <si>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</si>
  <si>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</si>
  <si>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</si>
  <si>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</si>
  <si>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</si>
  <si>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</si>
  <si>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</si>
  <si>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</si>
  <si>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</si>
  <si>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</si>
  <si>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</si>
  <si>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</si>
  <si>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</si>
  <si>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</si>
  <si>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</si>
  <si>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</si>
  <si>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</si>
  <si>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</si>
  <si>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</si>
  <si>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</si>
  <si>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</si>
  <si>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</si>
  <si>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</si>
  <si>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</si>
  <si>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</si>
  <si>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</si>
  <si>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</si>
  <si>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</si>
  <si>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</si>
  <si>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</si>
  <si>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</si>
  <si>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</si>
  <si>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</si>
  <si>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</si>
  <si>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</si>
  <si>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</si>
  <si>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</si>
  <si>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</si>
  <si>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</si>
  <si>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</si>
  <si>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</si>
  <si>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</si>
  <si>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</si>
  <si>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</si>
  <si>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</si>
  <si>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</si>
  <si>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</si>
  <si>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</si>
  <si>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</si>
  <si>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</si>
  <si>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</si>
  <si>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</si>
  <si>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</si>
  <si>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</si>
  <si>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</si>
  <si>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</si>
  <si>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</si>
  <si>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</si>
  <si>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</si>
  <si>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</si>
  <si>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</si>
  <si>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</si>
  <si>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</si>
  <si>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</si>
  <si>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</si>
  <si>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</si>
  <si>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</si>
  <si>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</si>
  <si>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</si>
  <si>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</si>
  <si>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</si>
  <si>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牟岐町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</si>
  <si>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</si>
  <si>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</si>
  <si>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</si>
  <si>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</si>
  <si>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</si>
  <si>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</si>
  <si>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</si>
  <si>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</si>
  <si>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</si>
  <si>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</si>
  <si>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</si>
  <si>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</si>
  <si>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</si>
  <si>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</si>
  <si>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</si>
  <si>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</si>
  <si>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</si>
  <si>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</si>
  <si>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</si>
  <si>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</si>
  <si>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</si>
  <si>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</si>
  <si>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</si>
  <si>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</si>
  <si>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</si>
  <si>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</si>
  <si>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</si>
  <si>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</si>
  <si>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</si>
  <si>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</si>
  <si>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</si>
  <si>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</si>
  <si>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</si>
  <si>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</si>
  <si>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</si>
  <si>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</si>
  <si>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</si>
  <si>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</si>
  <si>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</si>
  <si>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</si>
  <si>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</si>
  <si>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</si>
  <si>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</si>
  <si>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</si>
  <si>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</si>
  <si>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</si>
  <si>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</si>
  <si>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</si>
  <si>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</si>
  <si>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</si>
  <si>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</si>
  <si>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</si>
  <si>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</si>
  <si>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</si>
  <si>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25"/>
  </si>
  <si>
    <t>うち日本人(％)</t>
    <phoneticPr fontId="5"/>
  </si>
  <si>
    <t>-3.8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</si>
  <si>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</si>
  <si>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</si>
  <si>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</si>
  <si>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</si>
  <si>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</si>
  <si>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</si>
  <si>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</si>
  <si>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</si>
  <si>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</si>
  <si>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</si>
  <si>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</si>
  <si>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</si>
  <si>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</si>
  <si>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</si>
  <si>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</si>
  <si>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</si>
  <si>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</si>
  <si>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</si>
  <si>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</si>
  <si>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</si>
  <si>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</si>
  <si>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</si>
  <si>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</si>
  <si>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</si>
  <si>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</si>
  <si>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</si>
  <si>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</si>
  <si>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</si>
  <si>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</si>
  <si>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</si>
  <si>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</si>
  <si>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</si>
  <si>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</si>
  <si>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</si>
  <si>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</si>
  <si>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</si>
  <si>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</si>
  <si>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</si>
  <si>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</si>
  <si>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</si>
  <si>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</si>
  <si>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</si>
  <si>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</si>
  <si>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</si>
  <si>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</si>
  <si>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</si>
  <si>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</si>
  <si>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</si>
  <si>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</si>
  <si>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</si>
  <si>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</si>
  <si>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</si>
  <si>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</si>
  <si>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</si>
  <si>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</si>
  <si>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</si>
  <si>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</si>
  <si>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</si>
  <si>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</si>
  <si>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</si>
  <si>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</si>
  <si>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</si>
  <si>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徳島県牟岐町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</si>
  <si>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</si>
  <si>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</si>
  <si>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</si>
  <si>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</si>
  <si>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</si>
  <si>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</si>
  <si>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</si>
  <si>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</si>
  <si>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</si>
  <si>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</si>
  <si>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</si>
  <si>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</si>
  <si>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</si>
  <si>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</si>
  <si>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</si>
  <si>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</si>
  <si>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</si>
  <si>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</si>
  <si>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</si>
  <si>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</si>
  <si>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</si>
  <si>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</si>
  <si>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</si>
  <si>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</si>
  <si>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</si>
  <si>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</si>
  <si>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</si>
  <si>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</si>
  <si>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</si>
  <si>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</si>
  <si>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</si>
  <si>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</si>
  <si>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</si>
  <si>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</si>
  <si>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</si>
  <si>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</si>
  <si>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</si>
  <si>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</si>
  <si>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</si>
  <si>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</si>
  <si>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</si>
  <si>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</si>
  <si>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</si>
  <si>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</si>
  <si>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</si>
  <si>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</si>
  <si>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</si>
  <si>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</si>
  <si>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</si>
  <si>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</si>
  <si>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</si>
  <si>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</si>
  <si>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</si>
  <si>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</si>
  <si>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</si>
  <si>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</si>
  <si>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</si>
  <si>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</si>
  <si>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</si>
  <si>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</si>
  <si>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</si>
  <si>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</si>
  <si>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</si>
  <si>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</si>
  <si>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</si>
  <si>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</si>
  <si>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</si>
  <si>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</si>
  <si>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</si>
  <si>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</si>
  <si>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</si>
  <si>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</si>
  <si>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</si>
  <si>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</si>
  <si>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</si>
  <si>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</si>
  <si>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</si>
  <si>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</si>
  <si>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</si>
  <si>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</si>
  <si>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</si>
  <si>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</si>
  <si>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</si>
  <si>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</si>
  <si>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</si>
  <si>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</si>
  <si>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</si>
  <si>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</si>
  <si>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</si>
  <si>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</si>
  <si>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</si>
  <si>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</si>
  <si>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</si>
  <si>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</si>
  <si>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</si>
  <si>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</si>
  <si>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</si>
  <si>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</si>
  <si>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</si>
  <si>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</si>
  <si>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</si>
  <si>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</si>
  <si>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</si>
  <si>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</si>
  <si>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</si>
  <si>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</si>
  <si>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</si>
  <si>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</si>
  <si>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</si>
  <si>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</si>
  <si>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</si>
  <si>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</si>
  <si>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</si>
  <si>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</si>
  <si>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</si>
  <si>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</si>
  <si>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</si>
  <si>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</si>
  <si>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</si>
  <si>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</si>
  <si>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</si>
  <si>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</si>
  <si>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</si>
  <si>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</si>
  <si>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</si>
  <si>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</si>
  <si>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</si>
  <si>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</si>
  <si>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</si>
  <si>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</si>
  <si>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</si>
  <si>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</si>
  <si>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</si>
  <si>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</si>
  <si>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</si>
  <si>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</si>
  <si>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</si>
  <si>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</si>
  <si>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</si>
  <si>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</si>
  <si>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</si>
  <si>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</si>
  <si>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</si>
  <si>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</si>
  <si>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</si>
  <si>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</si>
  <si>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</si>
  <si>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</si>
  <si>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</si>
  <si>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</si>
  <si>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徳島県牟岐町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</si>
  <si>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</si>
  <si>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</si>
  <si>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</si>
  <si>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</si>
  <si>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</si>
  <si>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</si>
  <si>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</si>
  <si>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</si>
  <si>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</si>
  <si>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</si>
  <si>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</si>
  <si>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</si>
  <si>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</si>
  <si>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</si>
  <si>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</si>
  <si>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</si>
  <si>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</si>
  <si>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</si>
  <si>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</si>
  <si>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</si>
  <si>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牟岐町青少年健全育成センター特別会計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</si>
  <si>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</si>
  <si>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</si>
  <si>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</si>
  <si>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</si>
  <si>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</si>
  <si>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</si>
  <si>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</si>
  <si>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</si>
  <si>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</si>
  <si>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</si>
  <si>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</si>
  <si>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</si>
  <si>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</si>
  <si>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牟岐町国民健康保険特別会計</t>
    <phoneticPr fontId="5"/>
  </si>
  <si>
    <t>牟岐町介護保険特別会計</t>
    <phoneticPr fontId="5"/>
  </si>
  <si>
    <t>牟岐町後期高齢者医療特別会計</t>
    <phoneticPr fontId="5"/>
  </si>
  <si>
    <t>牟岐町簡易水道事業会計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</si>
  <si>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</si>
  <si>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</si>
  <si>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</si>
  <si>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</si>
  <si>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</si>
  <si>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</si>
  <si>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</si>
  <si>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</si>
  <si>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</si>
  <si>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</si>
  <si>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</si>
  <si>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</si>
  <si>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</si>
  <si>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</si>
  <si>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</si>
  <si>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</si>
  <si>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</si>
  <si>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</si>
  <si>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</si>
  <si>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</si>
  <si>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</si>
  <si>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</si>
  <si>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</si>
  <si>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</si>
  <si>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</si>
  <si>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</si>
  <si>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</si>
  <si>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</si>
  <si>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</si>
  <si>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</si>
  <si>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</si>
  <si>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</si>
  <si>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</si>
  <si>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</si>
  <si>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</si>
  <si>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</si>
  <si>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</si>
  <si>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</si>
  <si>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</si>
  <si>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</si>
  <si>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</si>
  <si>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</si>
  <si>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</si>
  <si>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</si>
  <si>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</si>
  <si>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</si>
  <si>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</si>
  <si>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</si>
  <si>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</si>
  <si>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</si>
  <si>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</si>
  <si>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</si>
  <si>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</si>
  <si>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</si>
  <si>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</si>
  <si>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</si>
  <si>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</si>
  <si>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</si>
  <si>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</si>
  <si>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</si>
  <si>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</si>
  <si>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牟岐町後期高齢者医療特別会計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</si>
  <si>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</si>
  <si>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</si>
  <si>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</si>
  <si>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</si>
  <si>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</si>
  <si>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</si>
  <si>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</si>
  <si>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</si>
  <si>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</si>
  <si>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</si>
  <si>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</si>
  <si>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</si>
  <si>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</si>
  <si>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</si>
  <si>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</si>
  <si>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</si>
  <si>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</si>
  <si>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</si>
  <si>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</si>
  <si>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</si>
  <si>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</si>
  <si>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</si>
  <si>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</si>
  <si>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</si>
  <si>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</si>
  <si>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</si>
  <si>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</si>
  <si>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</si>
  <si>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</si>
  <si>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</si>
  <si>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</si>
  <si>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</si>
  <si>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</si>
  <si>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</si>
  <si>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</si>
  <si>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</si>
  <si>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</si>
  <si>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</si>
  <si>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</si>
  <si>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</si>
  <si>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</si>
  <si>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</si>
  <si>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</si>
  <si>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</si>
  <si>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</si>
  <si>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</si>
  <si>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</si>
  <si>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</si>
  <si>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</si>
  <si>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</si>
  <si>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</si>
  <si>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</si>
  <si>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</si>
  <si>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</si>
  <si>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</si>
  <si>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</si>
  <si>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</si>
  <si>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</si>
  <si>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</si>
  <si>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</si>
  <si>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</si>
  <si>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</si>
  <si>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</si>
  <si>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</si>
  <si>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</si>
  <si>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</si>
  <si>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</si>
  <si>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</si>
  <si>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</si>
  <si>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</si>
  <si>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</si>
  <si>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</si>
  <si>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</si>
  <si>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</si>
  <si>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</si>
  <si>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</si>
  <si>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</si>
  <si>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</si>
  <si>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</si>
  <si>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</si>
  <si>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</si>
  <si>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</si>
  <si>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</si>
  <si>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</si>
  <si>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0.47</t>
  </si>
  <si>
    <t>▲ 3.97</t>
  </si>
  <si>
    <t>一般会計</t>
  </si>
  <si>
    <t>牟岐町簡易水道事業会計</t>
  </si>
  <si>
    <t>牟岐町介護保険特別会計</t>
  </si>
  <si>
    <t>牟岐町国民健康保険特別会計</t>
  </si>
  <si>
    <t>牟岐町青少年健全育成センター特別会計</t>
  </si>
  <si>
    <t>牟岐町後期高齢者医療特別会計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</si>
  <si>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</si>
  <si>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</si>
  <si>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</si>
  <si>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</si>
  <si>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</si>
  <si>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</si>
  <si>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</si>
  <si>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</si>
  <si>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</si>
  <si>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徳島県市町村総合事務組合　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</si>
  <si>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　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</si>
  <si>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</si>
  <si>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徳島県後期高齢者医療広域連合　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</si>
  <si>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　特別会計</t>
    <rPh sb="0" eb="3">
      <t>トクシマケン</t>
    </rPh>
    <rPh sb="3" eb="5">
      <t>コウキ</t>
    </rPh>
    <rPh sb="5" eb="8">
      <t>コウレイシャ</t>
    </rPh>
    <rPh sb="8" eb="10">
      <t>イリョウ</t>
    </rPh>
    <rPh sb="10" eb="12">
      <t>コウイキ</t>
    </rPh>
    <rPh sb="12" eb="14">
      <t>レンゴウ</t>
    </rPh>
    <rPh sb="15" eb="17">
      <t>トクベツ</t>
    </rPh>
    <rPh sb="17" eb="19">
      <t>カイケイ</t>
    </rPh>
    <phoneticPr fontId="5"/>
  </si>
  <si>
    <t>海部老人ホーム町村組合</t>
    <rPh sb="0" eb="2">
      <t>カイフ</t>
    </rPh>
    <rPh sb="2" eb="4">
      <t>ロウジン</t>
    </rPh>
    <rPh sb="7" eb="9">
      <t>チョウソン</t>
    </rPh>
    <rPh sb="9" eb="11">
      <t>クミアイ</t>
    </rPh>
    <phoneticPr fontId="5"/>
  </si>
  <si>
    <t>海部消防組合</t>
    <rPh sb="0" eb="2">
      <t>カイフ</t>
    </rPh>
    <rPh sb="2" eb="4">
      <t>ショウボウ</t>
    </rPh>
    <rPh sb="4" eb="6">
      <t>クミアイ</t>
    </rPh>
    <phoneticPr fontId="5"/>
  </si>
  <si>
    <t>海部郡衛生処理事務組合</t>
    <rPh sb="0" eb="3">
      <t>カイフグン</t>
    </rPh>
    <rPh sb="3" eb="5">
      <t>エイセイ</t>
    </rPh>
    <rPh sb="5" eb="7">
      <t>ショリ</t>
    </rPh>
    <rPh sb="7" eb="9">
      <t>ジム</t>
    </rPh>
    <rPh sb="9" eb="11">
      <t>クミアイ</t>
    </rPh>
    <phoneticPr fontId="5"/>
  </si>
  <si>
    <t>海部郡特別養護老人ホーム事務組合</t>
    <rPh sb="0" eb="3">
      <t>カイフグン</t>
    </rPh>
    <rPh sb="3" eb="5">
      <t>トクベツ</t>
    </rPh>
    <rPh sb="5" eb="7">
      <t>ヨウゴ</t>
    </rPh>
    <rPh sb="7" eb="9">
      <t>ロウジン</t>
    </rPh>
    <rPh sb="12" eb="14">
      <t>ジム</t>
    </rPh>
    <rPh sb="14" eb="16">
      <t>クミアイ</t>
    </rPh>
    <phoneticPr fontId="5"/>
  </si>
  <si>
    <t>ふるさと応援基金</t>
    <rPh sb="4" eb="6">
      <t>オウエン</t>
    </rPh>
    <rPh sb="6" eb="8">
      <t>キキン</t>
    </rPh>
    <phoneticPr fontId="5"/>
  </si>
  <si>
    <t>森林・林業活性化基金</t>
    <rPh sb="0" eb="2">
      <t>シンリン</t>
    </rPh>
    <rPh sb="3" eb="5">
      <t>リンギョウ</t>
    </rPh>
    <rPh sb="5" eb="8">
      <t>カッセイカ</t>
    </rPh>
    <rPh sb="8" eb="10">
      <t>キキン</t>
    </rPh>
    <phoneticPr fontId="5"/>
  </si>
  <si>
    <t>ふるさと・水と土の保全基金</t>
    <rPh sb="5" eb="6">
      <t>ミズ</t>
    </rPh>
    <rPh sb="7" eb="8">
      <t>ツチ</t>
    </rPh>
    <rPh sb="9" eb="11">
      <t>ホゼン</t>
    </rPh>
    <rPh sb="11" eb="13">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</si>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</sst>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95F2-4127-8E52-5A63E48B09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43483</c:v>
                </c:pt>
                <c:pt idx="1">
                  <c:v>20420</c:v>
                </c:pt>
                <c:pt idx="2">
                  <c:v>123570</c:v>
                </c:pt>
                <c:pt idx="3">
                  <c:v>65888</c:v>
                </c:pt>
                <c:pt idx="4">
                  <c:v>61703</c:v>
                </c:pt>
              </c:numCache>
            </c:numRef>
          </c:val>
          <c:smooth val="0"/>
          <c:extLst>
            <c:ext xmlns:c16="http://schemas.microsoft.com/office/drawing/2014/chart" uri="{C3380CC4-5D6E-409C-BE32-E72D297353CC}">
              <c16:uniqueId val="{00000001-95F2-4127-8E52-5A63E48B09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17.010000000000002</c:v>
                </c:pt>
                <c:pt idx="1">
                  <c:v>13.03</c:v>
                </c:pt>
                <c:pt idx="2">
                  <c:v>12.94</c:v>
                </c:pt>
                <c:pt idx="3">
                  <c:v>15.12</c:v>
                </c:pt>
                <c:pt idx="4">
                  <c:v>17.09</c:v>
                </c:pt>
              </c:numCache>
            </c:numRef>
          </c:val>
          <c:extLst>
            <c:ext xmlns:c16="http://schemas.microsoft.com/office/drawing/2014/chart" uri="{C3380CC4-5D6E-409C-BE32-E72D297353CC}">
              <c16:uniqueId val="{00000000-4AF0-4682-8118-97A4DF28C8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51.37</c:v>
                </c:pt>
                <c:pt idx="1">
                  <c:v>51.47</c:v>
                </c:pt>
                <c:pt idx="2">
                  <c:v>48.63</c:v>
                </c:pt>
                <c:pt idx="3">
                  <c:v>50.7</c:v>
                </c:pt>
                <c:pt idx="4">
                  <c:v>56.85</c:v>
                </c:pt>
              </c:numCache>
            </c:numRef>
          </c:val>
          <c:extLst>
            <c:ext xmlns:c16="http://schemas.microsoft.com/office/drawing/2014/chart" uri="{C3380CC4-5D6E-409C-BE32-E72D297353CC}">
              <c16:uniqueId val="{00000001-4AF0-4682-8118-97A4DF28C8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-3.97</c:v>
                </c:pt>
                <c:pt idx="2">
                  <c:v>0.62</c:v>
                </c:pt>
                <c:pt idx="3">
                  <c:v>9.6199999999999992</c:v>
                </c:pt>
                <c:pt idx="4">
                  <c:v>5.82</c:v>
                </c:pt>
              </c:numCache>
            </c:numRef>
          </c:val>
          <c:smooth val="0"/>
          <c:extLst>
            <c:ext xmlns:c16="http://schemas.microsoft.com/office/drawing/2014/chart" uri="{C3380CC4-5D6E-409C-BE32-E72D297353CC}">
              <c16:uniqueId val="{00000002-4AF0-4682-8118-97A4DF28C8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EC-4316-AF82-A3E792E68E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EC-4316-AF82-A3E792E68E9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EC-4316-AF82-A3E792E68E9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EC-4316-AF82-A3E792E68E9C}"/>
            </c:ext>
          </c:extLst>
        </c:ser>
        <c:ser>
          <c:idx val="4"/>
          <c:order val="4"/>
          <c:tx>
            <c:strRef>
              <c:f>データシート!$A$31</c:f>
              <c:strCache>
                <c:ptCount val="1"/>
                <c:pt idx="0">
                  <c:v>牟岐町後期高齢者医療特別会計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0.05</c:v>
                </c:pt>
                <c:pt idx="4">
                  <c:v>#N/A</c:v>
                </c:pt>
                <c:pt idx="5">
                  <c:v>0.08</c:v>
                </c:pt>
                <c:pt idx="6">
                  <c:v>#N/A</c:v>
                </c:pt>
                <c:pt idx="7">
                  <c:v>0.11</c:v>
                </c:pt>
                <c:pt idx="8">
                  <c:v>#N/A</c:v>
                </c:pt>
                <c:pt idx="9">
                  <c:v>0.06</c:v>
                </c:pt>
              </c:numCache>
            </c:numRef>
          </c:val>
          <c:extLst>
            <c:ext xmlns:c16="http://schemas.microsoft.com/office/drawing/2014/chart" uri="{C3380CC4-5D6E-409C-BE32-E72D297353CC}">
              <c16:uniqueId val="{00000004-54EC-4316-AF82-A3E792E68E9C}"/>
            </c:ext>
          </c:extLst>
        </c:ser>
        <c:ser>
          <c:idx val="5"/>
          <c:order val="5"/>
          <c:tx>
            <c:strRef>
              <c:f>データシート!$A$32</c:f>
              <c:strCache>
                <c:ptCount val="1"/>
                <c:pt idx="0">
                  <c:v>牟岐町青少年健全育成センター特別会計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0.05</c:v>
                </c:pt>
                <c:pt idx="4">
                  <c:v>#N/A</c:v>
                </c:pt>
                <c:pt idx="5">
                  <c:v>0.08</c:v>
                </c:pt>
                <c:pt idx="6">
                  <c:v>#N/A</c:v>
                </c:pt>
                <c:pt idx="7">
                  <c:v>0.05</c:v>
                </c:pt>
                <c:pt idx="8">
                  <c:v>#N/A</c:v>
                </c:pt>
                <c:pt idx="9">
                  <c:v>0.06</c:v>
                </c:pt>
              </c:numCache>
            </c:numRef>
          </c:val>
          <c:extLst>
            <c:ext xmlns:c16="http://schemas.microsoft.com/office/drawing/2014/chart" uri="{C3380CC4-5D6E-409C-BE32-E72D297353CC}">
              <c16:uniqueId val="{00000005-54EC-4316-AF82-A3E792E68E9C}"/>
            </c:ext>
          </c:extLst>
        </c:ser>
        <c:ser>
          <c:idx val="6"/>
          <c:order val="6"/>
          <c:tx>
            <c:strRef>
              <c:f>データシート!$A$33</c:f>
              <c:strCache>
                <c:ptCount val="1"/>
                <c:pt idx="0">
                  <c:v>牟岐町国民健康保険特別会計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1.68</c:v>
                </c:pt>
                <c:pt idx="2">
                  <c:v>#N/A</c:v>
                </c:pt>
                <c:pt idx="3">
                  <c:v>1.89</c:v>
                </c:pt>
                <c:pt idx="4">
                  <c:v>#N/A</c:v>
                </c:pt>
                <c:pt idx="5">
                  <c:v>2.3199999999999998</c:v>
                </c:pt>
                <c:pt idx="6">
                  <c:v>#N/A</c:v>
                </c:pt>
                <c:pt idx="7">
                  <c:v>2.88</c:v>
                </c:pt>
                <c:pt idx="8">
                  <c:v>#N/A</c:v>
                </c:pt>
                <c:pt idx="9">
                  <c:v>3.68</c:v>
                </c:pt>
              </c:numCache>
            </c:numRef>
          </c:val>
          <c:extLst>
            <c:ext xmlns:c16="http://schemas.microsoft.com/office/drawing/2014/chart" uri="{C3380CC4-5D6E-409C-BE32-E72D297353CC}">
              <c16:uniqueId val="{00000006-54EC-4316-AF82-A3E792E68E9C}"/>
            </c:ext>
          </c:extLst>
        </c:ser>
        <c:ser>
          <c:idx val="7"/>
          <c:order val="7"/>
          <c:tx>
            <c:strRef>
              <c:f>データシート!$A$34</c:f>
              <c:strCache>
                <c:ptCount val="1"/>
                <c:pt idx="0">
                  <c:v>牟岐町介護保険特別会計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c:v>
                </c:pt>
                <c:pt idx="2">
                  <c:v>#N/A</c:v>
                </c:pt>
                <c:pt idx="3">
                  <c:v>3.44</c:v>
                </c:pt>
                <c:pt idx="4">
                  <c:v>#N/A</c:v>
                </c:pt>
                <c:pt idx="5">
                  <c:v>3.15</c:v>
                </c:pt>
                <c:pt idx="6">
                  <c:v>#N/A</c:v>
                </c:pt>
                <c:pt idx="7">
                  <c:v>3.39</c:v>
                </c:pt>
                <c:pt idx="8">
                  <c:v>#N/A</c:v>
                </c:pt>
                <c:pt idx="9">
                  <c:v>4.8</c:v>
                </c:pt>
              </c:numCache>
            </c:numRef>
          </c:val>
          <c:extLst>
            <c:ext xmlns:c16="http://schemas.microsoft.com/office/drawing/2014/chart" uri="{C3380CC4-5D6E-409C-BE32-E72D297353CC}">
              <c16:uniqueId val="{00000007-54EC-4316-AF82-A3E792E68E9C}"/>
            </c:ext>
          </c:extLst>
        </c:ser>
        <c:ser>
          <c:idx val="8"/>
          <c:order val="8"/>
          <c:tx>
            <c:strRef>
              <c:f>データシート!$A$35</c:f>
              <c:strCache>
                <c:ptCount val="1"/>
                <c:pt idx="0">
                  <c:v>牟岐町簡易水道事業会計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11.78</c:v>
                </c:pt>
                <c:pt idx="2">
                  <c:v>#N/A</c:v>
                </c:pt>
                <c:pt idx="3">
                  <c:v>12.24</c:v>
                </c:pt>
                <c:pt idx="4">
                  <c:v>#N/A</c:v>
                </c:pt>
                <c:pt idx="5">
                  <c:v>11.35</c:v>
                </c:pt>
                <c:pt idx="6">
                  <c:v>#N/A</c:v>
                </c:pt>
                <c:pt idx="7">
                  <c:v>10.050000000000001</c:v>
                </c:pt>
                <c:pt idx="8">
                  <c:v>#N/A</c:v>
                </c:pt>
                <c:pt idx="9">
                  <c:v>12.59</c:v>
                </c:pt>
              </c:numCache>
            </c:numRef>
          </c:val>
          <c:extLst>
            <c:ext xmlns:c16="http://schemas.microsoft.com/office/drawing/2014/chart" uri="{C3380CC4-5D6E-409C-BE32-E72D297353CC}">
              <c16:uniqueId val="{00000008-54EC-4316-AF82-A3E792E68E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c:v>
                </c:pt>
                <c:pt idx="2">
                  <c:v>#N/A</c:v>
                </c:pt>
                <c:pt idx="3">
                  <c:v>12.97</c:v>
                </c:pt>
                <c:pt idx="4">
                  <c:v>#N/A</c:v>
                </c:pt>
                <c:pt idx="5">
                  <c:v>12.85</c:v>
                </c:pt>
                <c:pt idx="6">
                  <c:v>#N/A</c:v>
                </c:pt>
                <c:pt idx="7">
                  <c:v>15.06</c:v>
                </c:pt>
                <c:pt idx="8">
                  <c:v>#N/A</c:v>
                </c:pt>
                <c:pt idx="9">
                  <c:v>17.02</c:v>
                </c:pt>
              </c:numCache>
            </c:numRef>
          </c:val>
          <c:extLst>
            <c:ext xmlns:c16="http://schemas.microsoft.com/office/drawing/2014/chart" uri="{C3380CC4-5D6E-409C-BE32-E72D297353CC}">
              <c16:uniqueId val="{00000009-54EC-4316-AF82-A3E792E68E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366</c:v>
                </c:pt>
                <c:pt idx="5">
                  <c:v>346</c:v>
                </c:pt>
                <c:pt idx="8">
                  <c:v>360</c:v>
                </c:pt>
                <c:pt idx="11">
                  <c:v>334</c:v>
                </c:pt>
                <c:pt idx="14">
                  <c:v>301</c:v>
                </c:pt>
              </c:numCache>
            </c:numRef>
          </c:val>
          <c:extLst>
            <c:ext xmlns:c16="http://schemas.microsoft.com/office/drawing/2014/chart" uri="{C3380CC4-5D6E-409C-BE32-E72D297353CC}">
              <c16:uniqueId val="{00000000-714E-4CC7-9244-6F748DC90B9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14E-4CC7-9244-6F748DC90B9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14E-4CC7-9244-6F748DC90B9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c:v>
                </c:pt>
                <c:pt idx="3">
                  <c:v>10</c:v>
                </c:pt>
                <c:pt idx="6">
                  <c:v>7</c:v>
                </c:pt>
                <c:pt idx="9">
                  <c:v>0</c:v>
                </c:pt>
                <c:pt idx="12">
                  <c:v>0</c:v>
                </c:pt>
              </c:numCache>
            </c:numRef>
          </c:val>
          <c:extLst>
            <c:ext xmlns:c16="http://schemas.microsoft.com/office/drawing/2014/chart" uri="{C3380CC4-5D6E-409C-BE32-E72D297353CC}">
              <c16:uniqueId val="{00000003-714E-4CC7-9244-6F748DC90B9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c:v>
                </c:pt>
                <c:pt idx="3">
                  <c:v>12</c:v>
                </c:pt>
                <c:pt idx="6">
                  <c:v>12</c:v>
                </c:pt>
                <c:pt idx="9">
                  <c:v>12</c:v>
                </c:pt>
                <c:pt idx="12">
                  <c:v>12</c:v>
                </c:pt>
              </c:numCache>
            </c:numRef>
          </c:val>
          <c:extLst>
            <c:ext xmlns:c16="http://schemas.microsoft.com/office/drawing/2014/chart" uri="{C3380CC4-5D6E-409C-BE32-E72D297353CC}">
              <c16:uniqueId val="{00000004-714E-4CC7-9244-6F748DC90B9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4E-4CC7-9244-6F748DC90B9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14E-4CC7-9244-6F748DC90B9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479</c:v>
                </c:pt>
                <c:pt idx="3">
                  <c:v>474</c:v>
                </c:pt>
                <c:pt idx="6">
                  <c:v>510</c:v>
                </c:pt>
                <c:pt idx="9">
                  <c:v>482</c:v>
                </c:pt>
                <c:pt idx="12">
                  <c:v>443</c:v>
                </c:pt>
              </c:numCache>
            </c:numRef>
          </c:val>
          <c:extLst>
            <c:ext xmlns:c16="http://schemas.microsoft.com/office/drawing/2014/chart" uri="{C3380CC4-5D6E-409C-BE32-E72D297353CC}">
              <c16:uniqueId val="{00000007-714E-4CC7-9244-6F748DC90B9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140</c:v>
                </c:pt>
                <c:pt idx="2">
                  <c:v>#N/A</c:v>
                </c:pt>
                <c:pt idx="3">
                  <c:v>#N/A</c:v>
                </c:pt>
                <c:pt idx="4">
                  <c:v>150</c:v>
                </c:pt>
                <c:pt idx="5">
                  <c:v>#N/A</c:v>
                </c:pt>
                <c:pt idx="6">
                  <c:v>#N/A</c:v>
                </c:pt>
                <c:pt idx="7">
                  <c:v>169</c:v>
                </c:pt>
                <c:pt idx="8">
                  <c:v>#N/A</c:v>
                </c:pt>
                <c:pt idx="9">
                  <c:v>#N/A</c:v>
                </c:pt>
                <c:pt idx="10">
                  <c:v>160</c:v>
                </c:pt>
                <c:pt idx="11">
                  <c:v>#N/A</c:v>
                </c:pt>
                <c:pt idx="12">
                  <c:v>#N/A</c:v>
                </c:pt>
                <c:pt idx="13">
                  <c:v>154</c:v>
                </c:pt>
                <c:pt idx="14">
                  <c:v>#N/A</c:v>
                </c:pt>
              </c:numCache>
            </c:numRef>
          </c:val>
          <c:smooth val="0"/>
          <c:extLst>
            <c:ext xmlns:c16="http://schemas.microsoft.com/office/drawing/2014/chart" uri="{C3380CC4-5D6E-409C-BE32-E72D297353CC}">
              <c16:uniqueId val="{00000008-714E-4CC7-9244-6F748DC90B9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2664</c:v>
                </c:pt>
                <c:pt idx="5">
                  <c:v>2427</c:v>
                </c:pt>
                <c:pt idx="8">
                  <c:v>2619</c:v>
                </c:pt>
                <c:pt idx="11">
                  <c:v>2440</c:v>
                </c:pt>
                <c:pt idx="14">
                  <c:v>2379</c:v>
                </c:pt>
              </c:numCache>
            </c:numRef>
          </c:val>
          <c:extLst>
            <c:ext xmlns:c16="http://schemas.microsoft.com/office/drawing/2014/chart" uri="{C3380CC4-5D6E-409C-BE32-E72D297353CC}">
              <c16:uniqueId val="{00000000-6A97-49DB-B81C-EAEF3CA416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c:v>
                </c:pt>
                <c:pt idx="5">
                  <c:v>40</c:v>
                </c:pt>
                <c:pt idx="8">
                  <c:v>31</c:v>
                </c:pt>
                <c:pt idx="11">
                  <c:v>25</c:v>
                </c:pt>
                <c:pt idx="14">
                  <c:v>18</c:v>
                </c:pt>
              </c:numCache>
            </c:numRef>
          </c:val>
          <c:extLst>
            <c:ext xmlns:c16="http://schemas.microsoft.com/office/drawing/2014/chart" uri="{C3380CC4-5D6E-409C-BE32-E72D297353CC}">
              <c16:uniqueId val="{00000001-6A97-49DB-B81C-EAEF3CA416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1284</c:v>
                </c:pt>
                <c:pt idx="5">
                  <c:v>1295</c:v>
                </c:pt>
                <c:pt idx="8">
                  <c:v>1302</c:v>
                </c:pt>
                <c:pt idx="11">
                  <c:v>1478</c:v>
                </c:pt>
                <c:pt idx="14">
                  <c:v>1580</c:v>
                </c:pt>
              </c:numCache>
            </c:numRef>
          </c:val>
          <c:extLst>
            <c:ext xmlns:c16="http://schemas.microsoft.com/office/drawing/2014/chart" uri="{C3380CC4-5D6E-409C-BE32-E72D297353CC}">
              <c16:uniqueId val="{00000002-6A97-49DB-B81C-EAEF3CA416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A97-49DB-B81C-EAEF3CA416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A97-49DB-B81C-EAEF3CA416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97-49DB-B81C-EAEF3CA416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538</c:v>
                </c:pt>
                <c:pt idx="3">
                  <c:v>518</c:v>
                </c:pt>
                <c:pt idx="6">
                  <c:v>502</c:v>
                </c:pt>
                <c:pt idx="9">
                  <c:v>471</c:v>
                </c:pt>
                <c:pt idx="12">
                  <c:v>451</c:v>
                </c:pt>
              </c:numCache>
            </c:numRef>
          </c:val>
          <c:extLst>
            <c:ext xmlns:c16="http://schemas.microsoft.com/office/drawing/2014/chart" uri="{C3380CC4-5D6E-409C-BE32-E72D297353CC}">
              <c16:uniqueId val="{00000006-6A97-49DB-B81C-EAEF3CA416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12</c:v>
                </c:pt>
                <c:pt idx="6">
                  <c:v>0</c:v>
                </c:pt>
                <c:pt idx="9">
                  <c:v>0</c:v>
                </c:pt>
                <c:pt idx="12">
                  <c:v>0</c:v>
                </c:pt>
              </c:numCache>
            </c:numRef>
          </c:val>
          <c:extLst>
            <c:ext xmlns:c16="http://schemas.microsoft.com/office/drawing/2014/chart" uri="{C3380CC4-5D6E-409C-BE32-E72D297353CC}">
              <c16:uniqueId val="{00000007-6A97-49DB-B81C-EAEF3CA416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c:v>
                </c:pt>
                <c:pt idx="3">
                  <c:v>121</c:v>
                </c:pt>
                <c:pt idx="6">
                  <c:v>110</c:v>
                </c:pt>
                <c:pt idx="9">
                  <c:v>122</c:v>
                </c:pt>
                <c:pt idx="12">
                  <c:v>200</c:v>
                </c:pt>
              </c:numCache>
            </c:numRef>
          </c:val>
          <c:extLst>
            <c:ext xmlns:c16="http://schemas.microsoft.com/office/drawing/2014/chart" uri="{C3380CC4-5D6E-409C-BE32-E72D297353CC}">
              <c16:uniqueId val="{00000008-6A97-49DB-B81C-EAEF3CA416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A97-49DB-B81C-EAEF3CA416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4350</c:v>
                </c:pt>
                <c:pt idx="3">
                  <c:v>4039</c:v>
                </c:pt>
                <c:pt idx="6">
                  <c:v>4009</c:v>
                </c:pt>
                <c:pt idx="9">
                  <c:v>3720</c:v>
                </c:pt>
                <c:pt idx="12">
                  <c:v>3448</c:v>
                </c:pt>
              </c:numCache>
            </c:numRef>
          </c:val>
          <c:extLst>
            <c:ext xmlns:c16="http://schemas.microsoft.com/office/drawing/2014/chart" uri="{C3380CC4-5D6E-409C-BE32-E72D297353CC}">
              <c16:uniqueId val="{0000000A-6A97-49DB-B81C-EAEF3CA416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1065</c:v>
                </c:pt>
                <c:pt idx="2">
                  <c:v>#N/A</c:v>
                </c:pt>
                <c:pt idx="3">
                  <c:v>#N/A</c:v>
                </c:pt>
                <c:pt idx="4">
                  <c:v>928</c:v>
                </c:pt>
                <c:pt idx="5">
                  <c:v>#N/A</c:v>
                </c:pt>
                <c:pt idx="6">
                  <c:v>#N/A</c:v>
                </c:pt>
                <c:pt idx="7">
                  <c:v>670</c:v>
                </c:pt>
                <c:pt idx="8">
                  <c:v>#N/A</c:v>
                </c:pt>
                <c:pt idx="9">
                  <c:v>#N/A</c:v>
                </c:pt>
                <c:pt idx="10">
                  <c:v>370</c:v>
                </c:pt>
                <c:pt idx="11">
                  <c:v>#N/A</c:v>
                </c:pt>
                <c:pt idx="12">
                  <c:v>#N/A</c:v>
                </c:pt>
                <c:pt idx="13">
                  <c:v>122</c:v>
                </c:pt>
                <c:pt idx="14">
                  <c:v>#N/A</c:v>
                </c:pt>
              </c:numCache>
            </c:numRef>
          </c:val>
          <c:smooth val="0"/>
          <c:extLst>
            <c:ext xmlns:c16="http://schemas.microsoft.com/office/drawing/2014/chart" uri="{C3380CC4-5D6E-409C-BE32-E72D297353CC}">
              <c16:uniqueId val="{0000000B-6A97-49DB-B81C-EAEF3CA416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1051</c:v>
                </c:pt>
                <c:pt idx="1">
                  <c:v>1200</c:v>
                </c:pt>
                <c:pt idx="2">
                  <c:v>1300</c:v>
                </c:pt>
              </c:numCache>
            </c:numRef>
          </c:val>
          <c:extLst>
            <c:ext xmlns:c16="http://schemas.microsoft.com/office/drawing/2014/chart" uri="{C3380CC4-5D6E-409C-BE32-E72D297353CC}">
              <c16:uniqueId val="{00000000-BD68-4B0F-8D8A-25A2823813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202</c:v>
                </c:pt>
                <c:pt idx="1">
                  <c:v>222</c:v>
                </c:pt>
                <c:pt idx="2">
                  <c:v>222</c:v>
                </c:pt>
              </c:numCache>
            </c:numRef>
          </c:val>
          <c:extLst>
            <c:ext xmlns:c16="http://schemas.microsoft.com/office/drawing/2014/chart" uri="{C3380CC4-5D6E-409C-BE32-E72D297353CC}">
              <c16:uniqueId val="{00000001-BD68-4B0F-8D8A-25A2823813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31</c:v>
                </c:pt>
                <c:pt idx="1">
                  <c:v>38</c:v>
                </c:pt>
                <c:pt idx="2">
                  <c:v>39</c:v>
                </c:pt>
              </c:numCache>
            </c:numRef>
          </c:val>
          <c:extLst>
            <c:ext xmlns:c16="http://schemas.microsoft.com/office/drawing/2014/chart" uri="{C3380CC4-5D6E-409C-BE32-E72D297353CC}">
              <c16:uniqueId val="{00000002-BD68-4B0F-8D8A-25A2823813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実質公債費比率（分子）については、大規模起債の償還終了等による</a:t>
          </a:r>
          <a:r>
            <a:rPr lang="ja-JP" altLang="ja-JP" sz="1100" b="0" i="0" baseline="0">
              <a:solidFill>
                <a:schemeClr val="dk1"/>
              </a:solidFill>
              <a:effectLst/>
              <a:latin typeface="+mn-lt"/>
              <a:ea typeface="+mn-ea"/>
              <a:cs typeface="+mn-cs"/>
            </a:rPr>
            <a:t>元利償還金</a:t>
          </a:r>
          <a:r>
            <a:rPr lang="ja-JP" altLang="en-US" sz="1100" b="0" i="0" baseline="0">
              <a:solidFill>
                <a:schemeClr val="dk1"/>
              </a:solidFill>
              <a:effectLst/>
              <a:latin typeface="+mn-lt"/>
              <a:ea typeface="+mn-ea"/>
              <a:cs typeface="+mn-cs"/>
            </a:rPr>
            <a:t>の減少により減少傾向にあるが、</a:t>
          </a:r>
          <a:r>
            <a:rPr lang="ja-JP" altLang="ja-JP" sz="1100" b="0" i="0" baseline="0">
              <a:solidFill>
                <a:schemeClr val="dk1"/>
              </a:solidFill>
              <a:effectLst/>
              <a:latin typeface="+mn-lt"/>
              <a:ea typeface="+mn-ea"/>
              <a:cs typeface="+mn-cs"/>
            </a:rPr>
            <a:t>庁舎</a:t>
          </a:r>
          <a:r>
            <a:rPr lang="ja-JP" altLang="en-US" sz="1100" b="0" i="0" baseline="0">
              <a:solidFill>
                <a:schemeClr val="dk1"/>
              </a:solidFill>
              <a:effectLst/>
              <a:latin typeface="+mn-lt"/>
              <a:ea typeface="+mn-ea"/>
              <a:cs typeface="+mn-cs"/>
            </a:rPr>
            <a:t>建設等</a:t>
          </a:r>
          <a:r>
            <a:rPr lang="ja-JP" altLang="ja-JP" sz="1100" b="0" i="0" baseline="0">
              <a:solidFill>
                <a:schemeClr val="dk1"/>
              </a:solidFill>
              <a:effectLst/>
              <a:latin typeface="+mn-lt"/>
              <a:ea typeface="+mn-ea"/>
              <a:cs typeface="+mn-cs"/>
            </a:rPr>
            <a:t>の大型事業</a:t>
          </a:r>
          <a:r>
            <a:rPr lang="ja-JP" altLang="en-US" sz="1100" b="0" i="0" baseline="0">
              <a:solidFill>
                <a:schemeClr val="dk1"/>
              </a:solidFill>
              <a:effectLst/>
              <a:latin typeface="+mn-lt"/>
              <a:ea typeface="+mn-ea"/>
              <a:cs typeface="+mn-cs"/>
            </a:rPr>
            <a:t>を進めていくにあたり</a:t>
          </a:r>
          <a:r>
            <a:rPr lang="ja-JP" altLang="ja-JP" sz="1100" b="0" i="0" baseline="0">
              <a:solidFill>
                <a:schemeClr val="dk1"/>
              </a:solidFill>
              <a:effectLst/>
              <a:latin typeface="+mn-lt"/>
              <a:ea typeface="+mn-ea"/>
              <a:cs typeface="+mn-cs"/>
            </a:rPr>
            <a:t>、元利償還金が増加していくこと</a:t>
          </a:r>
          <a:r>
            <a:rPr lang="ja-JP" altLang="en-US" sz="1100" b="0" i="0" baseline="0">
              <a:solidFill>
                <a:schemeClr val="dk1"/>
              </a:solidFill>
              <a:effectLst/>
              <a:latin typeface="+mn-lt"/>
              <a:ea typeface="+mn-ea"/>
              <a:cs typeface="+mn-cs"/>
            </a:rPr>
            <a:t>が見</a:t>
          </a:r>
          <a:r>
            <a:rPr kumimoji="1" lang="ja-JP" altLang="en-US" sz="1100">
              <a:solidFill>
                <a:schemeClr val="dk1"/>
              </a:solidFill>
              <a:effectLst/>
              <a:latin typeface="+mn-lt"/>
              <a:ea typeface="+mn-ea"/>
              <a:cs typeface="+mn-cs"/>
            </a:rPr>
            <a:t>込まれる。</a:t>
          </a:r>
          <a:endParaRPr kumimoji="1" lang="en-US" altLang="ja-JP" sz="110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地方債の発行については、交付税措置のある有利な起債を活用し計画的な発行に努め</a:t>
          </a:r>
          <a:r>
            <a:rPr kumimoji="1" lang="ja-JP" altLang="en-US"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持続可能な財政運営に努める。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等に係る</a:t>
          </a:r>
          <a:r>
            <a:rPr lang="ja-JP" altLang="ja-JP" sz="1100" b="0" i="0" baseline="0">
              <a:solidFill>
                <a:schemeClr val="dk1"/>
              </a:solidFill>
              <a:effectLst/>
              <a:latin typeface="+mn-lt"/>
              <a:ea typeface="+mn-ea"/>
              <a:cs typeface="+mn-cs"/>
            </a:rPr>
            <a:t>地方債</a:t>
          </a:r>
          <a:r>
            <a:rPr lang="ja-JP" altLang="en-US" sz="1100" b="0" i="0" baseline="0">
              <a:solidFill>
                <a:schemeClr val="dk1"/>
              </a:solidFill>
              <a:effectLst/>
              <a:latin typeface="+mn-lt"/>
              <a:ea typeface="+mn-ea"/>
              <a:cs typeface="+mn-cs"/>
            </a:rPr>
            <a:t>の現在</a:t>
          </a:r>
          <a:r>
            <a:rPr lang="ja-JP" altLang="ja-JP" sz="1100" b="0" i="0" baseline="0">
              <a:solidFill>
                <a:schemeClr val="dk1"/>
              </a:solidFill>
              <a:effectLst/>
              <a:latin typeface="+mn-lt"/>
              <a:ea typeface="+mn-ea"/>
              <a:cs typeface="+mn-cs"/>
            </a:rPr>
            <a:t>高は、大規模起債の償還終了等により減少傾向にあるが、今後、庁舎</a:t>
          </a:r>
          <a:r>
            <a:rPr lang="ja-JP" altLang="en-US" sz="1100" b="0" i="0" baseline="0">
              <a:solidFill>
                <a:schemeClr val="dk1"/>
              </a:solidFill>
              <a:effectLst/>
              <a:latin typeface="+mn-lt"/>
              <a:ea typeface="+mn-ea"/>
              <a:cs typeface="+mn-cs"/>
            </a:rPr>
            <a:t>建設等</a:t>
          </a:r>
          <a:r>
            <a:rPr lang="ja-JP" altLang="ja-JP" sz="1100" b="0" i="0" baseline="0">
              <a:solidFill>
                <a:schemeClr val="dk1"/>
              </a:solidFill>
              <a:effectLst/>
              <a:latin typeface="+mn-lt"/>
              <a:ea typeface="+mn-ea"/>
              <a:cs typeface="+mn-cs"/>
            </a:rPr>
            <a:t>の大型事業を</a:t>
          </a:r>
          <a:r>
            <a:rPr lang="ja-JP" altLang="en-US" sz="1100" b="0" i="0" baseline="0">
              <a:solidFill>
                <a:schemeClr val="dk1"/>
              </a:solidFill>
              <a:effectLst/>
              <a:latin typeface="+mn-lt"/>
              <a:ea typeface="+mn-ea"/>
              <a:cs typeface="+mn-cs"/>
            </a:rPr>
            <a:t>進めて</a:t>
          </a:r>
          <a:r>
            <a:rPr lang="ja-JP" altLang="ja-JP" sz="1100" b="0" i="0" baseline="0">
              <a:solidFill>
                <a:schemeClr val="dk1"/>
              </a:solidFill>
              <a:effectLst/>
              <a:latin typeface="+mn-lt"/>
              <a:ea typeface="+mn-ea"/>
              <a:cs typeface="+mn-cs"/>
            </a:rPr>
            <a:t>いく</a:t>
          </a:r>
          <a:r>
            <a:rPr lang="ja-JP" altLang="en-US" sz="1100" b="0" i="0" baseline="0">
              <a:solidFill>
                <a:schemeClr val="dk1"/>
              </a:solidFill>
              <a:effectLst/>
              <a:latin typeface="+mn-lt"/>
              <a:ea typeface="+mn-ea"/>
              <a:cs typeface="+mn-cs"/>
            </a:rPr>
            <a:t>にあたり</a:t>
          </a:r>
          <a:r>
            <a:rPr lang="ja-JP" altLang="ja-JP" sz="1100" b="0" i="0" baseline="0">
              <a:solidFill>
                <a:schemeClr val="dk1"/>
              </a:solidFill>
              <a:effectLst/>
              <a:latin typeface="+mn-lt"/>
              <a:ea typeface="+mn-ea"/>
              <a:cs typeface="+mn-cs"/>
            </a:rPr>
            <a:t>、増加していくことが見込まれる。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また、基金について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、大型事業の経費や公債費への充当</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するとなると、</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減少することとなるため、将来負担比率の分子は大幅に増大する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このことから、</a:t>
          </a:r>
          <a:r>
            <a:rPr lang="ja-JP" altLang="ja-JP" sz="1100" b="0" i="0" baseline="0">
              <a:solidFill>
                <a:schemeClr val="dk1"/>
              </a:solidFill>
              <a:effectLst/>
              <a:latin typeface="+mn-lt"/>
              <a:ea typeface="+mn-ea"/>
              <a:cs typeface="+mn-cs"/>
            </a:rPr>
            <a:t>引き続き、適正な地方債発行水準の見極めに</a:t>
          </a:r>
          <a:r>
            <a:rPr lang="ja-JP" altLang="en-US" sz="1100" b="0" i="0" baseline="0">
              <a:solidFill>
                <a:schemeClr val="dk1"/>
              </a:solidFill>
              <a:effectLst/>
              <a:latin typeface="+mn-lt"/>
              <a:ea typeface="+mn-ea"/>
              <a:cs typeface="+mn-cs"/>
            </a:rPr>
            <a:t>努め</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基金とのバランスに留意しながら、引き続き持続可能な財政運営に</a:t>
          </a:r>
          <a:r>
            <a:rPr lang="ja-JP" altLang="en-US" sz="1100" b="0" i="0" baseline="0">
              <a:solidFill>
                <a:schemeClr val="dk1"/>
              </a:solidFill>
              <a:effectLst/>
              <a:latin typeface="+mn-lt"/>
              <a:ea typeface="+mn-ea"/>
              <a:cs typeface="+mn-cs"/>
            </a:rPr>
            <a:t>取り組む</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徳島県牟岐町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年度末の基金残高は１，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６１百万円となり、１</a:t>
          </a:r>
          <a:r>
            <a:rPr kumimoji="1" lang="ja-JP" altLang="en-US" sz="1100">
              <a:solidFill>
                <a:schemeClr val="dk1"/>
              </a:solidFill>
              <a:effectLst/>
              <a:latin typeface="+mn-lt"/>
              <a:ea typeface="+mn-ea"/>
              <a:cs typeface="+mn-cs"/>
            </a:rPr>
            <a:t>００</a:t>
          </a:r>
          <a:r>
            <a:rPr kumimoji="1" lang="ja-JP" altLang="ja-JP" sz="1100">
              <a:solidFill>
                <a:schemeClr val="dk1"/>
              </a:solidFill>
              <a:effectLst/>
              <a:latin typeface="+mn-lt"/>
              <a:ea typeface="+mn-ea"/>
              <a:cs typeface="+mn-cs"/>
            </a:rPr>
            <a:t>百万円の増となっている。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財政調整基金、減債基金及びふるさと応援基金の</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により、増加した</a:t>
          </a:r>
          <a:r>
            <a:rPr kumimoji="1" lang="ja-JP" altLang="en-US" sz="1100">
              <a:solidFill>
                <a:schemeClr val="dk1"/>
              </a:solidFill>
              <a:effectLst/>
              <a:latin typeface="+mn-lt"/>
              <a:ea typeface="+mn-ea"/>
              <a:cs typeface="+mn-cs"/>
            </a:rPr>
            <a:t>ものである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庁舎建設等の</a:t>
          </a:r>
          <a:r>
            <a:rPr kumimoji="1" lang="ja-JP" altLang="ja-JP" sz="1100">
              <a:solidFill>
                <a:schemeClr val="dk1"/>
              </a:solidFill>
              <a:effectLst/>
              <a:latin typeface="+mn-lt"/>
              <a:ea typeface="+mn-ea"/>
              <a:cs typeface="+mn-cs"/>
            </a:rPr>
            <a:t>大型事業を</a:t>
          </a:r>
          <a:r>
            <a:rPr kumimoji="1" lang="ja-JP" altLang="en-US" sz="1100">
              <a:solidFill>
                <a:schemeClr val="dk1"/>
              </a:solidFill>
              <a:effectLst/>
              <a:latin typeface="+mn-lt"/>
              <a:ea typeface="+mn-ea"/>
              <a:cs typeface="+mn-cs"/>
            </a:rPr>
            <a:t>進めて</a:t>
          </a:r>
          <a:r>
            <a:rPr kumimoji="1" lang="ja-JP" altLang="ja-JP" sz="1100">
              <a:solidFill>
                <a:schemeClr val="dk1"/>
              </a:solidFill>
              <a:effectLst/>
              <a:latin typeface="+mn-lt"/>
              <a:ea typeface="+mn-ea"/>
              <a:cs typeface="+mn-cs"/>
            </a:rPr>
            <a:t>いくにあたり発行する地方債の償還が本格的に始まるまでに、地方債の償還に充当可能な減債基金</a:t>
          </a:r>
          <a:r>
            <a:rPr kumimoji="1" lang="ja-JP" altLang="en-US" sz="1100">
              <a:solidFill>
                <a:schemeClr val="dk1"/>
              </a:solidFill>
              <a:effectLst/>
              <a:latin typeface="+mn-lt"/>
              <a:ea typeface="+mn-ea"/>
              <a:cs typeface="+mn-cs"/>
            </a:rPr>
            <a:t>の積み</a:t>
          </a:r>
          <a:r>
            <a:rPr kumimoji="1" lang="ja-JP" altLang="ja-JP" sz="1100">
              <a:solidFill>
                <a:schemeClr val="dk1"/>
              </a:solidFill>
              <a:effectLst/>
              <a:latin typeface="+mn-lt"/>
              <a:ea typeface="+mn-ea"/>
              <a:cs typeface="+mn-cs"/>
            </a:rPr>
            <a:t>立てを積極的に行うこととしている。</a:t>
          </a:r>
          <a:r>
            <a:rPr kumimoji="1" lang="ja-JP" altLang="en-US" sz="1100">
              <a:solidFill>
                <a:schemeClr val="dk1"/>
              </a:solidFill>
              <a:effectLst/>
              <a:latin typeface="+mn-lt"/>
              <a:ea typeface="+mn-ea"/>
              <a:cs typeface="+mn-cs"/>
            </a:rPr>
            <a:t>そのほか、</a:t>
          </a:r>
          <a:r>
            <a:rPr kumimoji="1" lang="ja-JP" altLang="ja-JP" sz="1100">
              <a:solidFill>
                <a:schemeClr val="dk1"/>
              </a:solidFill>
              <a:effectLst/>
              <a:latin typeface="+mn-lt"/>
              <a:ea typeface="+mn-ea"/>
              <a:cs typeface="+mn-cs"/>
            </a:rPr>
            <a:t>今後想定される</a:t>
          </a:r>
          <a:r>
            <a:rPr kumimoji="1" lang="ja-JP" altLang="en-US" sz="1100">
              <a:solidFill>
                <a:schemeClr val="dk1"/>
              </a:solidFill>
              <a:effectLst/>
              <a:latin typeface="+mn-lt"/>
              <a:ea typeface="+mn-ea"/>
              <a:cs typeface="+mn-cs"/>
            </a:rPr>
            <a:t>大型</a:t>
          </a:r>
          <a:r>
            <a:rPr kumimoji="1" lang="ja-JP" altLang="ja-JP" sz="1100">
              <a:solidFill>
                <a:schemeClr val="dk1"/>
              </a:solidFill>
              <a:effectLst/>
              <a:latin typeface="+mn-lt"/>
              <a:ea typeface="+mn-ea"/>
              <a:cs typeface="+mn-cs"/>
            </a:rPr>
            <a:t>事業に要する経費に対する取り崩しと、安定的な財政運営を行う上で欠かせない基金の積み立てを、財政全体のバランスを考慮しながら計画的に行っていく。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ふるさと応援基金：ふるさと納税時にあらかじめ指定された事業（防災や子育て支援、健康・福祉、地域活性化）の財源に充てる。</a:t>
          </a:r>
          <a:endParaRPr lang="ja-JP" altLang="ja-JP" sz="1400">
            <a:effectLst/>
          </a:endParaRPr>
        </a:p>
        <a:p>
          <a:pPr eaLnBrk="1" fontAlgn="auto" latinLnBrk="0" hangingPunct="1"/>
          <a:r>
            <a:rPr lang="ja-JP" altLang="ja-JP" sz="1100">
              <a:solidFill>
                <a:schemeClr val="dk1"/>
              </a:solidFill>
              <a:effectLst/>
              <a:latin typeface="+mn-lt"/>
              <a:ea typeface="+mn-ea"/>
              <a:cs typeface="+mn-cs"/>
            </a:rPr>
            <a:t>森林・林業活性化支援基金：</a:t>
          </a:r>
          <a:r>
            <a:rPr lang="ja-JP" altLang="ja-JP" sz="1100" b="0" i="0">
              <a:solidFill>
                <a:schemeClr val="dk1"/>
              </a:solidFill>
              <a:effectLst/>
              <a:latin typeface="+mn-lt"/>
              <a:ea typeface="+mn-ea"/>
              <a:cs typeface="+mn-cs"/>
            </a:rPr>
            <a:t>森林整備の促進、地域活性化を目的とする木材の利用や人材の育成に資するための事業の財源に充てる。</a:t>
          </a:r>
          <a:endParaRPr lang="ja-JP" altLang="ja-JP" sz="1400">
            <a:effectLst/>
          </a:endParaRPr>
        </a:p>
        <a:p>
          <a:r>
            <a:rPr lang="ja-JP" altLang="ja-JP" sz="1100" b="0" i="0">
              <a:solidFill>
                <a:schemeClr val="dk1"/>
              </a:solidFill>
              <a:effectLst/>
              <a:latin typeface="+mn-lt"/>
              <a:ea typeface="+mn-ea"/>
              <a:cs typeface="+mn-cs"/>
            </a:rPr>
            <a:t>ふるさと・水と土の保全基金：土地改良施設の機能の適正化等、地域の保全に必要な経費の財源に充てる。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ふるさと応援基金：ふるさと納税の</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森林・林業活性化支援基金</a:t>
          </a:r>
          <a:r>
            <a:rPr lang="ja-JP" altLang="en-US" sz="1100">
              <a:solidFill>
                <a:schemeClr val="dk1"/>
              </a:solidFill>
              <a:effectLst/>
              <a:latin typeface="+mn-lt"/>
              <a:ea typeface="+mn-ea"/>
              <a:cs typeface="+mn-cs"/>
            </a:rPr>
            <a:t>：木材利用に係る事業のための取り崩しによる減（△１百万円）。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各基金の有する目的を達成するため、適正に管理、運用を行うもの</a:t>
          </a:r>
          <a:r>
            <a:rPr kumimoji="1" lang="ja-JP" altLang="en-US" sz="1100">
              <a:solidFill>
                <a:schemeClr val="dk1"/>
              </a:solidFill>
              <a:effectLst/>
              <a:latin typeface="+mn-lt"/>
              <a:ea typeface="+mn-ea"/>
              <a:cs typeface="+mn-cs"/>
            </a:rPr>
            <a:t>とする</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ふるさと納税における</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の拡大に向けた取組を充実</a:t>
          </a:r>
          <a:r>
            <a:rPr kumimoji="1" lang="ja-JP" altLang="en-US" sz="1100">
              <a:solidFill>
                <a:schemeClr val="dk1"/>
              </a:solidFill>
              <a:effectLst/>
              <a:latin typeface="+mn-lt"/>
              <a:ea typeface="+mn-ea"/>
              <a:cs typeface="+mn-cs"/>
            </a:rPr>
            <a:t>させるとともに</a:t>
          </a:r>
          <a:r>
            <a:rPr kumimoji="1" lang="ja-JP" altLang="ja-JP" sz="1100">
              <a:solidFill>
                <a:schemeClr val="dk1"/>
              </a:solidFill>
              <a:effectLst/>
              <a:latin typeface="+mn-lt"/>
              <a:ea typeface="+mn-ea"/>
              <a:cs typeface="+mn-cs"/>
            </a:rPr>
            <a:t>、基金残高の確保に努め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安全性、流動性を確保したうえで、効率的な運用を行っていくこととする。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年度末の残高は、１，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００百万円となり、１</a:t>
          </a:r>
          <a:r>
            <a:rPr kumimoji="1" lang="ja-JP" altLang="en-US" sz="1100">
              <a:solidFill>
                <a:schemeClr val="dk1"/>
              </a:solidFill>
              <a:effectLst/>
              <a:latin typeface="+mn-lt"/>
              <a:ea typeface="+mn-ea"/>
              <a:cs typeface="+mn-cs"/>
            </a:rPr>
            <a:t>００</a:t>
          </a:r>
          <a:r>
            <a:rPr kumimoji="1" lang="ja-JP" altLang="ja-JP" sz="1100">
              <a:solidFill>
                <a:schemeClr val="dk1"/>
              </a:solidFill>
              <a:effectLst/>
              <a:latin typeface="+mn-lt"/>
              <a:ea typeface="+mn-ea"/>
              <a:cs typeface="+mn-cs"/>
            </a:rPr>
            <a:t>百万円の増となった。決算剰余金による増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災害時の町民生活への対応、急増する行政需要に対応できるよう、年度間の財源調整機能を活用しながら、決算剰余金の発生状況に応じて可能な年次にはできる限り積み立てるよう努める。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年度末の残高は、</a:t>
          </a:r>
          <a:r>
            <a:rPr kumimoji="1" lang="ja-JP" altLang="en-US" sz="1100">
              <a:solidFill>
                <a:schemeClr val="dk1"/>
              </a:solidFill>
              <a:effectLst/>
              <a:latin typeface="+mn-lt"/>
              <a:ea typeface="+mn-ea"/>
              <a:cs typeface="+mn-cs"/>
            </a:rPr>
            <a:t>百万円単位の増減はない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大型事業を進めていくにあたり</a:t>
          </a:r>
          <a:r>
            <a:rPr kumimoji="1" lang="ja-JP" altLang="ja-JP" sz="1100">
              <a:solidFill>
                <a:schemeClr val="dk1"/>
              </a:solidFill>
              <a:effectLst/>
              <a:latin typeface="+mn-lt"/>
              <a:ea typeface="+mn-ea"/>
              <a:cs typeface="+mn-cs"/>
            </a:rPr>
            <a:t>発行する</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債の償還が本格的に始まるまでに、積み立てを積極的に行うこととしている。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その後は、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するであろう</a:t>
          </a:r>
          <a:r>
            <a:rPr kumimoji="1" lang="ja-JP" altLang="ja-JP" sz="1100">
              <a:solidFill>
                <a:schemeClr val="dk1"/>
              </a:solidFill>
              <a:effectLst/>
              <a:latin typeface="+mn-lt"/>
              <a:ea typeface="+mn-ea"/>
              <a:cs typeface="+mn-cs"/>
            </a:rPr>
            <a:t>地方債償還のため取り崩していく予定で、減少する見込みである。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3F824212-0B74-41B4-95C6-AA4260B1465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C3F88FCB-53D7-4A56-8556-74F699B4B3DB}"/>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C3085E6-40C4-45C5-89CB-CC9576226B1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420515A7-30DA-4251-A633-747238FB1796}"/>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A5F71A5-D3F9-48EE-896A-FE6F8BE65B8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1345E3B-B440-4FEB-8C97-1BDBB004BB6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FE984FF-A9A6-490E-98BE-4D81668680E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D961CC9-8E67-4009-96BB-C45218CD30A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DE59D38-495D-4569-AAB4-C9163BEA35DC}"/>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BF0180F-D527-465B-A44A-684E7DAC937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3,668
56.62
3,778,435
3,301,035
390,841
2,286,546
3,448,389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54B43B5-1430-49C0-B09B-4DE2206A260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DAE150A-A91E-4566-B8BB-C923B1341283}"/>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6473EF2-2755-42A7-9F96-B297BC722C5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71A53AA-4F5F-4B19-B810-65796CBD096D}"/>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C214C3F0-DDBB-4FD7-A514-BD7FE93974F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B283DB0-B1A4-41BA-92ED-6B0128DC857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39F97AF-69B8-4D9A-8A35-3D8900E9D0ED}"/>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16C0055-655E-4FA3-A8B7-DD97E1EF1AD2}"/>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1DAA0409-EEBB-4211-939E-112A3D0F03FE}"/>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25C5A17-D587-4F2B-B272-7D4F8AEE81A6}"/>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1787BEF-B663-41A3-AE2F-B5A1C3E120EC}"/>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476F4EB-8097-4419-9D66-2A8E81D1D8E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458982F-67DC-47DF-A5A4-2FECF189198D}"/>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40C1AE7-6047-4661-809E-12B353AE183A}"/>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5AF0638-0FD1-4D4C-A65D-14DF69CC7D5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19FD675-7915-44EB-971F-EB1F6AAAF08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C868779-8B3F-411E-A260-CC409BE17D7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DD127F7-FE55-445C-9F1C-9982C337DDD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9ACF821-6970-493D-ADF1-8CC410989AD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630B362-EA97-4993-B947-8ADCD3896BB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4568596B-67DC-4A8A-B9C4-E4A80CAE1F2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95DAC2E-C12C-4424-A98F-140CCDDB0D4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ABB169B-6940-4C1B-A6D2-81264B63635C}"/>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2DA8A9AF-6D23-4B07-A61D-6E4E52F8726F}"/>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8BAA356-F97A-4E4D-97A7-0862EE813D9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95BB748-7568-4E3F-84AF-E0D29163C1C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718A142-DD3B-4210-BC37-91BEA6FAF9C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4BF070D-B6BD-4CAD-A6F2-C740279D491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2580982-B5D6-49F4-A1D7-CF80EB7E1D6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89044F5-BA61-46DD-A979-3A235D27402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AD4ABAD-6622-44EC-9DEB-7CC388013A65}"/>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5D190BB-61FD-4290-B36C-DABE518394C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999FC572-3374-4A95-A73E-7AEB7AD23E0B}"/>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2E06FA4D-491E-4DB4-9DED-2EE2385C88D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89138BC-8644-4CBD-AD2D-4CC2C0F0D0F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FBC0B5A-3641-48BC-A693-86641819EDB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9DE03A15-555E-4E40-A515-F9FA54485D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令和４年度においては、類似団体平均を０．０６ポイント下回っている。これは、人口の減少や全国平均を上回る高齢化率（令和４年末５３．１％）に加え、漁業・農業の不振、町内に大きな企業が無いなど財政基盤が弱いためでもあるが、今後も財源の確保とともに行政の効率化に努めること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611E679D-2864-40EB-AE88-50454DB7096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65EF6F67-DDB8-4708-93AF-2462F397534A}"/>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AB24B2C2-4B67-49FB-952D-07828A619ED9}"/>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27407CE2-BDB2-4622-ABC2-5BCFFA2FC996}"/>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E138EB6E-0407-4AAB-93BA-01ABB1AC3A8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52B7E99-6D7B-47F9-AF21-894FA8E731AD}"/>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64255148-DC29-441F-99F8-A1C6F8A50299}"/>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5DDF8448-2FC1-467F-9452-F0600F9C6AD7}"/>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DBB321C4-3C4E-4406-999F-B904104A5871}"/>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22343780-6191-44A7-B205-BE7F061C2A4B}"/>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9F6EFD9-41B1-4561-A650-46B594F9031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EE833C36-D5C1-4164-A35C-FB83BC4E38ED}"/>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833E7C3D-0BD4-4509-A9E2-C384583D4491}"/>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29D79A71-9776-4DC2-9D11-D9C15E5F7612}"/>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764DBDB9-505E-4373-A80A-058500A60FA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4F76163-B980-4B58-B39A-F80AD35E49B6}"/>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A268958D-B376-4D14-AD4C-302F2E135B78}"/>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A77A4029-0163-4B77-9AFA-3B4EB30F016F}"/>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506B89F1-1616-421F-B4C4-631D018EA9D8}"/>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FEEEF5B-DF6C-4321-8B61-D644540B6ACD}"/>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95637ABF-36E7-40AD-8ADB-478F2A7925C2}"/>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119138</xdr:rowOff>
    </xdr:from>
    <xdr:to>
      <xdr:col>23</xdr:col>
      <xdr:colOff>133350</xdr:colOff>
      <xdr:row>44</xdr:row>
      <xdr:rowOff>119138</xdr:rowOff>
    </xdr:to>
    <xdr:cxnSp macro="">
      <xdr:nvCxnSpPr>
        <xdr:cNvPr id="70" name="直線コネクタ 69">
          <a:extLst>
            <a:ext uri="{FF2B5EF4-FFF2-40B4-BE49-F238E27FC236}">
              <a16:creationId xmlns:a16="http://schemas.microsoft.com/office/drawing/2014/main" id="{6221F532-6BEF-44C6-8DD6-2686320C6B4F}"/>
            </a:ext>
          </a:extLst>
        </xdr:cNvPr>
        <xdr:cNvCxnSpPr/>
      </xdr:nvCxnSpPr>
      <xdr:spPr>
        <a:xfrm>
          <a:off x="4114800" y="76629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A1735ABC-43D0-40A3-82D9-0286284AD319}"/>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152E7F83-BA68-4211-941C-B0634CD91425}"/>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119138</xdr:rowOff>
    </xdr:to>
    <xdr:cxnSp macro="">
      <xdr:nvCxnSpPr>
        <xdr:cNvPr id="73" name="直線コネクタ 72">
          <a:extLst>
            <a:ext uri="{FF2B5EF4-FFF2-40B4-BE49-F238E27FC236}">
              <a16:creationId xmlns:a16="http://schemas.microsoft.com/office/drawing/2014/main" id="{290EBCF4-53CD-4DCD-9821-4ACFCF3F4AEC}"/>
            </a:ext>
          </a:extLst>
        </xdr:cNvPr>
        <xdr:cNvCxnSpPr/>
      </xdr:nvCxnSpPr>
      <xdr:spPr>
        <a:xfrm>
          <a:off x="3225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C83C6E3D-AE51-4BF4-BFFE-ED94E1BB302F}"/>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863A1D46-DF10-4F33-9198-6F85A71FECC8}"/>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96157</xdr:rowOff>
    </xdr:from>
    <xdr:to>
      <xdr:col>15</xdr:col>
      <xdr:colOff>82550</xdr:colOff>
      <xdr:row>44</xdr:row>
      <xdr:rowOff>107648</xdr:rowOff>
    </xdr:to>
    <xdr:cxnSp macro="">
      <xdr:nvCxnSpPr>
        <xdr:cNvPr id="76" name="直線コネクタ 75">
          <a:extLst>
            <a:ext uri="{FF2B5EF4-FFF2-40B4-BE49-F238E27FC236}">
              <a16:creationId xmlns:a16="http://schemas.microsoft.com/office/drawing/2014/main" id="{70616530-5BFA-418E-89F6-A61DBCB42286}"/>
            </a:ext>
          </a:extLst>
        </xdr:cNvPr>
        <xdr:cNvCxnSpPr/>
      </xdr:nvCxnSpPr>
      <xdr:spPr>
        <a:xfrm>
          <a:off x="2336800" y="76399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D4EA7074-15B5-489B-8696-A4B37031D3CA}"/>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6CEED664-4E93-42A0-ADF8-516176BFCAE5}"/>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96157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8B7B8AA3-364D-4E8C-A43B-3BB5510ED635}"/>
            </a:ext>
          </a:extLst>
        </xdr:cNvPr>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A925B496-D31E-4237-A6F8-DDC109801E05}"/>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E0C190B-9C5C-4730-B2A5-BC51651DBDD1}"/>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691BADE-D0E9-4B21-B424-A00536BB1D5E}"/>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D70C16BA-9359-4CCE-99CC-A949CE4254D6}"/>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1D2DF71-7BA5-4F6B-9F9D-3840459F618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41952D9-AB4A-47EF-9DC4-D25539CE6A2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8C99FFB5-ECE0-4F5D-9A1A-D732AACEA82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46EF481-4D6D-4090-863C-43BCA87A8149}"/>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690BAF3C-7736-435B-AC93-8F883616D0C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68338</xdr:rowOff>
    </xdr:from>
    <xdr:to>
      <xdr:col>23</xdr:col>
      <xdr:colOff>184150</xdr:colOff>
      <xdr:row>44</xdr:row>
      <xdr:rowOff>169938</xdr:rowOff>
    </xdr:to>
    <xdr:sp macro="" textlink="">
      <xdr:nvSpPr>
        <xdr:cNvPr id="89" name="楕円 88">
          <a:extLst>
            <a:ext uri="{FF2B5EF4-FFF2-40B4-BE49-F238E27FC236}">
              <a16:creationId xmlns:a16="http://schemas.microsoft.com/office/drawing/2014/main" id="{DBC153D3-9F8E-439B-8A34-351D477A752D}"/>
            </a:ext>
          </a:extLst>
        </xdr:cNvPr>
        <xdr:cNvSpPr/>
      </xdr:nvSpPr>
      <xdr:spPr>
        <a:xfrm>
          <a:off x="49022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135665</xdr:rowOff>
    </xdr:from>
    <xdr:ext cx="762000" cy="259045"/>
    <xdr:sp macro="" textlink="">
      <xdr:nvSpPr>
        <xdr:cNvPr id="90" name="財政力該当値テキスト">
          <a:extLst>
            <a:ext uri="{FF2B5EF4-FFF2-40B4-BE49-F238E27FC236}">
              <a16:creationId xmlns:a16="http://schemas.microsoft.com/office/drawing/2014/main" id="{34475F9B-56A3-42A5-ACE3-D167FAE89392}"/>
            </a:ext>
          </a:extLst>
        </xdr:cNvPr>
        <xdr:cNvSpPr txBox="1"/>
      </xdr:nvSpPr>
      <xdr:spPr>
        <a:xfrm>
          <a:off x="5041900" y="750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a:extLst>
            <a:ext uri="{FF2B5EF4-FFF2-40B4-BE49-F238E27FC236}">
              <a16:creationId xmlns:a16="http://schemas.microsoft.com/office/drawing/2014/main" id="{8B3BB9BC-66A5-438D-BD14-157DE3652277}"/>
            </a:ext>
          </a:extLst>
        </xdr:cNvPr>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a:extLst>
            <a:ext uri="{FF2B5EF4-FFF2-40B4-BE49-F238E27FC236}">
              <a16:creationId xmlns:a16="http://schemas.microsoft.com/office/drawing/2014/main" id="{F8B2CD08-6C66-49E0-A8D2-EFDF39D41D44}"/>
            </a:ext>
          </a:extLst>
        </xdr:cNvPr>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a:extLst>
            <a:ext uri="{FF2B5EF4-FFF2-40B4-BE49-F238E27FC236}">
              <a16:creationId xmlns:a16="http://schemas.microsoft.com/office/drawing/2014/main" id="{6B33626A-6EE0-4B79-8495-C7751E0F9FF7}"/>
            </a:ext>
          </a:extLst>
        </xdr:cNvPr>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a:extLst>
            <a:ext uri="{FF2B5EF4-FFF2-40B4-BE49-F238E27FC236}">
              <a16:creationId xmlns:a16="http://schemas.microsoft.com/office/drawing/2014/main" id="{A6A967F6-8313-4146-8790-AFF02A22BEFC}"/>
            </a:ext>
          </a:extLst>
        </xdr:cNvPr>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45357</xdr:rowOff>
    </xdr:from>
    <xdr:to>
      <xdr:col>11</xdr:col>
      <xdr:colOff>82550</xdr:colOff>
      <xdr:row>44</xdr:row>
      <xdr:rowOff>146957</xdr:rowOff>
    </xdr:to>
    <xdr:sp macro="" textlink="">
      <xdr:nvSpPr>
        <xdr:cNvPr id="95" name="楕円 94">
          <a:extLst>
            <a:ext uri="{FF2B5EF4-FFF2-40B4-BE49-F238E27FC236}">
              <a16:creationId xmlns:a16="http://schemas.microsoft.com/office/drawing/2014/main" id="{155EE701-66F9-4FC7-BF72-88B44C553E08}"/>
            </a:ext>
          </a:extLst>
        </xdr:cNvPr>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96" name="テキスト ボックス 95">
          <a:extLst>
            <a:ext uri="{FF2B5EF4-FFF2-40B4-BE49-F238E27FC236}">
              <a16:creationId xmlns:a16="http://schemas.microsoft.com/office/drawing/2014/main" id="{AEA1E863-89AD-4C02-AB2A-1B94BBB5FD33}"/>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D77C82CE-B3BA-4CEE-B41F-E83D370C68E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98" name="テキスト ボックス 97">
          <a:extLst>
            <a:ext uri="{FF2B5EF4-FFF2-40B4-BE49-F238E27FC236}">
              <a16:creationId xmlns:a16="http://schemas.microsoft.com/office/drawing/2014/main" id="{F999FE93-6245-4C1B-A2E1-1FC54ABAFD89}"/>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FBAE0C66-015A-47BC-A3D2-A1054CBB56A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46D60122-8A29-43C3-AB4F-68FB5C8C3B1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49B6189-1837-47C4-AA25-029607DD960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CBFCFBA6-27E4-4D3F-A57B-6F2B3E3923C7}"/>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5E66A4E2-B0B6-42F1-B0E6-F7FC01BC058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1357B62D-B2F4-4CB2-959F-BF0C9A110B0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EB4B7EB-5D50-472C-BD90-9CE46C730A19}"/>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F1A69D48-ADB0-4592-9735-F82701BD184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61FBBFE3-76F5-4211-84D3-9C733B4D2E4C}"/>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D68C9195-1A3C-4BC1-AC61-2BD600CA728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B1389BA8-27EA-458C-884E-6D6AF47ECD0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134D37D4-8581-4CC4-AA4A-B851B92568F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BCE65551-7B44-4833-A6F6-4D1D7640173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対前年度比１．４ポイント増の８９．３％となり、類似団体平均に比べ６．４ポイント上回っている。</a:t>
          </a:r>
          <a:r>
            <a:rPr kumimoji="1" lang="ja-JP" altLang="ja-JP" sz="1100">
              <a:solidFill>
                <a:schemeClr val="dk1"/>
              </a:solidFill>
              <a:effectLst/>
              <a:latin typeface="+mn-lt"/>
              <a:ea typeface="+mn-ea"/>
              <a:cs typeface="+mn-cs"/>
            </a:rPr>
            <a:t>依然として、人件費、扶助費及び公債費等の義務的経費の比率が高いことから、高水準で推移している。</a:t>
          </a:r>
          <a:r>
            <a:rPr lang="ja-JP" altLang="ja-JP" sz="1100" b="0" i="0" baseline="0">
              <a:solidFill>
                <a:schemeClr val="dk1"/>
              </a:solidFill>
              <a:effectLst/>
              <a:latin typeface="+mn-lt"/>
              <a:ea typeface="+mn-ea"/>
              <a:cs typeface="+mn-cs"/>
            </a:rPr>
            <a:t>税収の減少や、今後、庁舎建設等の大型事業が続いており、地方債の元金償還の増加などもあることから、今後も上昇する見込みである。</a:t>
          </a:r>
          <a:r>
            <a:rPr kumimoji="1" lang="ja-JP" altLang="ja-JP" sz="1100">
              <a:solidFill>
                <a:schemeClr val="dk1"/>
              </a:solidFill>
              <a:effectLst/>
              <a:latin typeface="+mn-lt"/>
              <a:ea typeface="+mn-ea"/>
              <a:cs typeface="+mn-cs"/>
            </a:rPr>
            <a:t>自主財源の確保や総人件費の削減、</a:t>
          </a:r>
          <a:r>
            <a:rPr lang="ja-JP" altLang="ja-JP" sz="1100" b="0" i="0" baseline="0">
              <a:solidFill>
                <a:schemeClr val="dk1"/>
              </a:solidFill>
              <a:effectLst/>
              <a:latin typeface="+mn-lt"/>
              <a:ea typeface="+mn-ea"/>
              <a:cs typeface="+mn-cs"/>
            </a:rPr>
            <a:t>事務事業の見直しを進めるとともに、全ての事務事業の優先度を厳しく点検し、優先度の低い事務事業について計画的に廃止・縮小を進め、経常経費の削減を図る。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9E75BCF-3712-401D-86D8-9D705944F59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B4784A4A-3154-4A68-99A9-CA345994C65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A72AB48E-F8E7-46CD-B4EF-5BD58D3DD8C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B451E6A2-2115-49A0-89AE-9F2675A58B0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4312148-6B7F-4900-8598-43C0D5D15813}"/>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F8652D3C-D388-4A3A-BBCE-24171148D04C}"/>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EE302891-E4C1-480F-AEB5-6F09E007057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BBBC4C15-AB06-492F-8382-5DCFB1CBC796}"/>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B13EDF67-1D4D-48DD-BAA2-7FA7F2B74AF6}"/>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EA22EC2B-7EED-4616-84C8-AF264D9C1DA6}"/>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53934543-0FF6-4C44-8350-52D3C8D8F0C4}"/>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25A342E9-EB0E-45FB-8304-5882CBC64D3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EEC342F6-FFD3-4118-BFAF-E741EEFB04B2}"/>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DADE79F3-B8A4-4DD5-BEDF-18D780E0C42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FC88F082-11BA-4084-8F7D-8C88FC46B31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AC3F131F-6BC0-4D01-82DC-E0D99ADEA0CB}"/>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5E3DED5D-6CD7-405D-9F59-BF5917E8448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F127063B-D4C9-48A9-8E51-94C0313C5879}"/>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69A90F0A-D832-407E-9F02-34488563EE3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82677</xdr:rowOff>
    </xdr:from>
    <xdr:to>
      <xdr:col>23</xdr:col>
      <xdr:colOff>133350</xdr:colOff>
      <xdr:row>65</xdr:row>
      <xdr:rowOff>116459</xdr:rowOff>
    </xdr:to>
    <xdr:cxnSp macro="">
      <xdr:nvCxnSpPr>
        <xdr:cNvPr id="131" name="直線コネクタ 130">
          <a:extLst>
            <a:ext uri="{FF2B5EF4-FFF2-40B4-BE49-F238E27FC236}">
              <a16:creationId xmlns:a16="http://schemas.microsoft.com/office/drawing/2014/main" id="{3C83B2F9-62F5-4D7E-8D8D-C0C9590066B8}"/>
            </a:ext>
          </a:extLst>
        </xdr:cNvPr>
        <xdr:cNvCxnSpPr/>
      </xdr:nvCxnSpPr>
      <xdr:spPr>
        <a:xfrm>
          <a:off x="4114800" y="11226927"/>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DA56FA2-230B-48D4-A4F5-A9965845E6DC}"/>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9D898E3-51A6-4BE3-8897-6CCC7DEEC21D}"/>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82677</xdr:rowOff>
    </xdr:from>
    <xdr:to>
      <xdr:col>19</xdr:col>
      <xdr:colOff>133350</xdr:colOff>
      <xdr:row>66</xdr:row>
      <xdr:rowOff>145288</xdr:rowOff>
    </xdr:to>
    <xdr:cxnSp macro="">
      <xdr:nvCxnSpPr>
        <xdr:cNvPr id="134" name="直線コネクタ 133">
          <a:extLst>
            <a:ext uri="{FF2B5EF4-FFF2-40B4-BE49-F238E27FC236}">
              <a16:creationId xmlns:a16="http://schemas.microsoft.com/office/drawing/2014/main" id="{5D7F472A-CD10-4EAD-A8C8-E990E42AFDBB}"/>
            </a:ext>
          </a:extLst>
        </xdr:cNvPr>
        <xdr:cNvCxnSpPr/>
      </xdr:nvCxnSpPr>
      <xdr:spPr>
        <a:xfrm flipV="1">
          <a:off x="3225800" y="11226927"/>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731659E1-E801-4500-A5C8-BFAE7113D3D9}"/>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1E709FAA-A7DA-4D51-BF1D-E29B2A27493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66</xdr:row>
      <xdr:rowOff>157353</xdr:rowOff>
    </xdr:to>
    <xdr:cxnSp macro="">
      <xdr:nvCxnSpPr>
        <xdr:cNvPr id="137" name="直線コネクタ 136">
          <a:extLst>
            <a:ext uri="{FF2B5EF4-FFF2-40B4-BE49-F238E27FC236}">
              <a16:creationId xmlns:a16="http://schemas.microsoft.com/office/drawing/2014/main" id="{CE144A54-65C9-4B1F-980F-57FA3D3C5175}"/>
            </a:ext>
          </a:extLst>
        </xdr:cNvPr>
        <xdr:cNvCxnSpPr/>
      </xdr:nvCxnSpPr>
      <xdr:spPr>
        <a:xfrm flipV="1">
          <a:off x="2336800" y="114609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138176</xdr:rowOff>
    </xdr:from>
    <xdr:to>
      <xdr:col>15</xdr:col>
      <xdr:colOff>133350</xdr:colOff>
      <xdr:row>65</xdr:row>
      <xdr:rowOff>68326</xdr:rowOff>
    </xdr:to>
    <xdr:sp macro="" textlink="">
      <xdr:nvSpPr>
        <xdr:cNvPr id="138" name="フローチャート: 判断 137">
          <a:extLst>
            <a:ext uri="{FF2B5EF4-FFF2-40B4-BE49-F238E27FC236}">
              <a16:creationId xmlns:a16="http://schemas.microsoft.com/office/drawing/2014/main" id="{EE704273-AD36-4385-A4D4-73A579DCB223}"/>
            </a:ext>
          </a:extLst>
        </xdr:cNvPr>
        <xdr:cNvSpPr/>
      </xdr:nvSpPr>
      <xdr:spPr>
        <a:xfrm>
          <a:off x="3175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78503</xdr:rowOff>
    </xdr:from>
    <xdr:ext cx="762000" cy="259045"/>
    <xdr:sp macro="" textlink="">
      <xdr:nvSpPr>
        <xdr:cNvPr id="139" name="テキスト ボックス 138">
          <a:extLst>
            <a:ext uri="{FF2B5EF4-FFF2-40B4-BE49-F238E27FC236}">
              <a16:creationId xmlns:a16="http://schemas.microsoft.com/office/drawing/2014/main" id="{16F31C59-07D2-459F-A666-5DCDF8EFF1FF}"/>
            </a:ext>
          </a:extLst>
        </xdr:cNvPr>
        <xdr:cNvSpPr txBox="1"/>
      </xdr:nvSpPr>
      <xdr:spPr>
        <a:xfrm>
          <a:off x="2844800" y="108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142875</xdr:rowOff>
    </xdr:from>
    <xdr:to>
      <xdr:col>11</xdr:col>
      <xdr:colOff>31750</xdr:colOff>
      <xdr:row>66</xdr:row>
      <xdr:rowOff>157353</xdr:rowOff>
    </xdr:to>
    <xdr:cxnSp macro="">
      <xdr:nvCxnSpPr>
        <xdr:cNvPr id="140" name="直線コネクタ 139">
          <a:extLst>
            <a:ext uri="{FF2B5EF4-FFF2-40B4-BE49-F238E27FC236}">
              <a16:creationId xmlns:a16="http://schemas.microsoft.com/office/drawing/2014/main" id="{CF844665-CF13-44D9-ACFB-F8A34BB04C3C}"/>
            </a:ext>
          </a:extLst>
        </xdr:cNvPr>
        <xdr:cNvCxnSpPr/>
      </xdr:nvCxnSpPr>
      <xdr:spPr>
        <a:xfrm>
          <a:off x="1447800" y="1145857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1" name="フローチャート: 判断 140">
          <a:extLst>
            <a:ext uri="{FF2B5EF4-FFF2-40B4-BE49-F238E27FC236}">
              <a16:creationId xmlns:a16="http://schemas.microsoft.com/office/drawing/2014/main" id="{E25C5B0A-BBD2-4119-B6A4-B36CC7A6A65E}"/>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7C0A906B-5B28-448A-BD06-78CBD41909C9}"/>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39116</xdr:rowOff>
    </xdr:from>
    <xdr:to>
      <xdr:col>7</xdr:col>
      <xdr:colOff>31750</xdr:colOff>
      <xdr:row>65</xdr:row>
      <xdr:rowOff>140716</xdr:rowOff>
    </xdr:to>
    <xdr:sp macro="" textlink="">
      <xdr:nvSpPr>
        <xdr:cNvPr id="143" name="フローチャート: 判断 142">
          <a:extLst>
            <a:ext uri="{FF2B5EF4-FFF2-40B4-BE49-F238E27FC236}">
              <a16:creationId xmlns:a16="http://schemas.microsoft.com/office/drawing/2014/main" id="{3CCF5821-08C5-4CDA-8C76-3806E68ACEF4}"/>
            </a:ext>
          </a:extLst>
        </xdr:cNvPr>
        <xdr:cNvSpPr/>
      </xdr:nvSpPr>
      <xdr:spPr>
        <a:xfrm>
          <a:off x="1397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150893</xdr:rowOff>
    </xdr:from>
    <xdr:ext cx="762000" cy="259045"/>
    <xdr:sp macro="" textlink="">
      <xdr:nvSpPr>
        <xdr:cNvPr id="144" name="テキスト ボックス 143">
          <a:extLst>
            <a:ext uri="{FF2B5EF4-FFF2-40B4-BE49-F238E27FC236}">
              <a16:creationId xmlns:a16="http://schemas.microsoft.com/office/drawing/2014/main" id="{C5DDF417-B46B-4F17-AE2B-5DCDFBBDBD94}"/>
            </a:ext>
          </a:extLst>
        </xdr:cNvPr>
        <xdr:cNvSpPr txBox="1"/>
      </xdr:nvSpPr>
      <xdr:spPr>
        <a:xfrm>
          <a:off x="1066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EFFBB2E6-E645-4AD3-8F3F-37FBF964AB2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1DFDF0D6-0AB3-4A09-82E1-950A6A0D425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85ABBB7-0FC3-4A5C-B82C-C2040A1E4045}"/>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2AACA06-3D60-4C05-B8F9-8CFEE7F0E58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17523C17-4D46-4F88-9388-91A6B02AD78C}"/>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65659</xdr:rowOff>
    </xdr:from>
    <xdr:to>
      <xdr:col>23</xdr:col>
      <xdr:colOff>184150</xdr:colOff>
      <xdr:row>65</xdr:row>
      <xdr:rowOff>167259</xdr:rowOff>
    </xdr:to>
    <xdr:sp macro="" textlink="">
      <xdr:nvSpPr>
        <xdr:cNvPr id="150" name="楕円 149">
          <a:extLst>
            <a:ext uri="{FF2B5EF4-FFF2-40B4-BE49-F238E27FC236}">
              <a16:creationId xmlns:a16="http://schemas.microsoft.com/office/drawing/2014/main" id="{0CB9C3F3-A994-4C38-B3E6-87DE9663E66D}"/>
            </a:ext>
          </a:extLst>
        </xdr:cNvPr>
        <xdr:cNvSpPr/>
      </xdr:nvSpPr>
      <xdr:spPr>
        <a:xfrm>
          <a:off x="4902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37736</xdr:rowOff>
    </xdr:from>
    <xdr:ext cx="762000" cy="259045"/>
    <xdr:sp macro="" textlink="">
      <xdr:nvSpPr>
        <xdr:cNvPr id="151" name="財政構造の弾力性該当値テキスト">
          <a:extLst>
            <a:ext uri="{FF2B5EF4-FFF2-40B4-BE49-F238E27FC236}">
              <a16:creationId xmlns:a16="http://schemas.microsoft.com/office/drawing/2014/main" id="{3878CA16-2A61-4D5E-89C8-F4E744D19A5C}"/>
            </a:ext>
          </a:extLst>
        </xdr:cNvPr>
        <xdr:cNvSpPr txBox="1"/>
      </xdr:nvSpPr>
      <xdr:spPr>
        <a:xfrm>
          <a:off x="5041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31877</xdr:rowOff>
    </xdr:from>
    <xdr:to>
      <xdr:col>19</xdr:col>
      <xdr:colOff>184150</xdr:colOff>
      <xdr:row>65</xdr:row>
      <xdr:rowOff>133477</xdr:rowOff>
    </xdr:to>
    <xdr:sp macro="" textlink="">
      <xdr:nvSpPr>
        <xdr:cNvPr id="152" name="楕円 151">
          <a:extLst>
            <a:ext uri="{FF2B5EF4-FFF2-40B4-BE49-F238E27FC236}">
              <a16:creationId xmlns:a16="http://schemas.microsoft.com/office/drawing/2014/main" id="{64050E40-D213-46F3-AAC7-8D785484F651}"/>
            </a:ext>
          </a:extLst>
        </xdr:cNvPr>
        <xdr:cNvSpPr/>
      </xdr:nvSpPr>
      <xdr:spPr>
        <a:xfrm>
          <a:off x="4064000" y="111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118254</xdr:rowOff>
    </xdr:from>
    <xdr:ext cx="736600" cy="259045"/>
    <xdr:sp macro="" textlink="">
      <xdr:nvSpPr>
        <xdr:cNvPr id="153" name="テキスト ボックス 152">
          <a:extLst>
            <a:ext uri="{FF2B5EF4-FFF2-40B4-BE49-F238E27FC236}">
              <a16:creationId xmlns:a16="http://schemas.microsoft.com/office/drawing/2014/main" id="{50725C01-9670-4269-B99D-E94CA7A26C99}"/>
            </a:ext>
          </a:extLst>
        </xdr:cNvPr>
        <xdr:cNvSpPr txBox="1"/>
      </xdr:nvSpPr>
      <xdr:spPr>
        <a:xfrm>
          <a:off x="3733800" y="11262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94488</xdr:rowOff>
    </xdr:from>
    <xdr:to>
      <xdr:col>15</xdr:col>
      <xdr:colOff>133350</xdr:colOff>
      <xdr:row>67</xdr:row>
      <xdr:rowOff>24638</xdr:rowOff>
    </xdr:to>
    <xdr:sp macro="" textlink="">
      <xdr:nvSpPr>
        <xdr:cNvPr id="154" name="楕円 153">
          <a:extLst>
            <a:ext uri="{FF2B5EF4-FFF2-40B4-BE49-F238E27FC236}">
              <a16:creationId xmlns:a16="http://schemas.microsoft.com/office/drawing/2014/main" id="{33319FEA-E7ED-4EF1-97CF-ADC2103D48C1}"/>
            </a:ext>
          </a:extLst>
        </xdr:cNvPr>
        <xdr:cNvSpPr/>
      </xdr:nvSpPr>
      <xdr:spPr>
        <a:xfrm>
          <a:off x="3175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9415</xdr:rowOff>
    </xdr:from>
    <xdr:ext cx="762000" cy="259045"/>
    <xdr:sp macro="" textlink="">
      <xdr:nvSpPr>
        <xdr:cNvPr id="155" name="テキスト ボックス 154">
          <a:extLst>
            <a:ext uri="{FF2B5EF4-FFF2-40B4-BE49-F238E27FC236}">
              <a16:creationId xmlns:a16="http://schemas.microsoft.com/office/drawing/2014/main" id="{3E5B2D12-070B-43D9-AAA3-81F1E37301B8}"/>
            </a:ext>
          </a:extLst>
        </xdr:cNvPr>
        <xdr:cNvSpPr txBox="1"/>
      </xdr:nvSpPr>
      <xdr:spPr>
        <a:xfrm>
          <a:off x="2844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106553</xdr:rowOff>
    </xdr:from>
    <xdr:to>
      <xdr:col>11</xdr:col>
      <xdr:colOff>82550</xdr:colOff>
      <xdr:row>67</xdr:row>
      <xdr:rowOff>36703</xdr:rowOff>
    </xdr:to>
    <xdr:sp macro="" textlink="">
      <xdr:nvSpPr>
        <xdr:cNvPr id="156" name="楕円 155">
          <a:extLst>
            <a:ext uri="{FF2B5EF4-FFF2-40B4-BE49-F238E27FC236}">
              <a16:creationId xmlns:a16="http://schemas.microsoft.com/office/drawing/2014/main" id="{5BA6D984-E871-4B2A-A673-A2077119C5F9}"/>
            </a:ext>
          </a:extLst>
        </xdr:cNvPr>
        <xdr:cNvSpPr/>
      </xdr:nvSpPr>
      <xdr:spPr>
        <a:xfrm>
          <a:off x="2286000" y="1142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21480</xdr:rowOff>
    </xdr:from>
    <xdr:ext cx="762000" cy="259045"/>
    <xdr:sp macro="" textlink="">
      <xdr:nvSpPr>
        <xdr:cNvPr id="157" name="テキスト ボックス 156">
          <a:extLst>
            <a:ext uri="{FF2B5EF4-FFF2-40B4-BE49-F238E27FC236}">
              <a16:creationId xmlns:a16="http://schemas.microsoft.com/office/drawing/2014/main" id="{7B331196-131A-4C3B-A092-41BF658EC20C}"/>
            </a:ext>
          </a:extLst>
        </xdr:cNvPr>
        <xdr:cNvSpPr txBox="1"/>
      </xdr:nvSpPr>
      <xdr:spPr>
        <a:xfrm>
          <a:off x="1955800" y="1150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92075</xdr:rowOff>
    </xdr:from>
    <xdr:to>
      <xdr:col>7</xdr:col>
      <xdr:colOff>31750</xdr:colOff>
      <xdr:row>67</xdr:row>
      <xdr:rowOff>22225</xdr:rowOff>
    </xdr:to>
    <xdr:sp macro="" textlink="">
      <xdr:nvSpPr>
        <xdr:cNvPr id="158" name="楕円 157">
          <a:extLst>
            <a:ext uri="{FF2B5EF4-FFF2-40B4-BE49-F238E27FC236}">
              <a16:creationId xmlns:a16="http://schemas.microsoft.com/office/drawing/2014/main" id="{95429D80-B7FA-4BEE-AAFC-232F86F20FC3}"/>
            </a:ext>
          </a:extLst>
        </xdr:cNvPr>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7002</xdr:rowOff>
    </xdr:from>
    <xdr:ext cx="762000" cy="259045"/>
    <xdr:sp macro="" textlink="">
      <xdr:nvSpPr>
        <xdr:cNvPr id="159" name="テキスト ボックス 158">
          <a:extLst>
            <a:ext uri="{FF2B5EF4-FFF2-40B4-BE49-F238E27FC236}">
              <a16:creationId xmlns:a16="http://schemas.microsoft.com/office/drawing/2014/main" id="{28B7E674-C5A4-4A28-B96E-037C3AC94EFE}"/>
            </a:ext>
          </a:extLst>
        </xdr:cNvPr>
        <xdr:cNvSpPr txBox="1"/>
      </xdr:nvSpPr>
      <xdr:spPr>
        <a:xfrm>
          <a:off x="1066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6EAA8595-A451-4CDA-A369-CCA7CEFE6B9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CE95C2F5-AF05-4605-98AD-26A6C486021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E17C0DFF-97A7-461F-900E-F5599A67024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[326,596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92EACBC4-344A-4347-BA24-42A97BB9E0AB}"/>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4D4E79D9-C8FF-4442-BE87-3A57EAD0EFC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FB6D4AED-6124-4855-A5D3-BEF87DC59D6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D94E2922-CF16-4E5C-92C1-F8862C52EE82}"/>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ED8D4B0-2930-4130-A442-EEC8DADE894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21708618-F7A2-4419-A425-ACB2E4AE6193}"/>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6FA4080-3BA1-457B-A831-14CD14B11D1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048682A-D48B-427E-BFE4-EA9E6A221DBC}"/>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B160C46A-B9BE-4AC3-9106-DDB5763CCDB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18BA886-B576-4BDE-92BC-A3B79742F5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類似団体平均より２２８，４０１円下回っているものの、県平均より１５５，１６８円上回っている。令和４年度は、庁舎建設に係る費用やデジタル推進費が増大しており、増加の要因となっている。</a:t>
          </a:r>
          <a:r>
            <a:rPr kumimoji="1" lang="ja-JP" altLang="ja-JP" sz="1100">
              <a:solidFill>
                <a:schemeClr val="dk1"/>
              </a:solidFill>
              <a:effectLst/>
              <a:latin typeface="+mn-lt"/>
              <a:ea typeface="+mn-ea"/>
              <a:cs typeface="+mn-cs"/>
            </a:rPr>
            <a:t>また、物価上昇に伴う賃上げの動きが広がり、今後、人件費にも影響を及ぼし新たな財政需要の増加要因になることも想定される。これら経費の削減にも限界があるため、今後の財政の運営に係る大きな課題となっているところである。今後、行政サービスの低下に繋がらないよう考慮しつつ、適正な定員管理を行うなどし、コスト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D3FDBAB4-4E02-418B-8262-DF9EE4850D8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6F77528-8DB4-45C6-A706-8D4D6FB6E5D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C17C2957-0B4E-41B7-8BA8-8445141407C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8B28173F-6A04-4B41-840C-7AEB26A6A06C}"/>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AEF0C42D-C7EC-410A-9432-A3A8948434D7}"/>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FB710F2B-47FC-434D-8F43-23E53B67DA76}"/>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F5214E32-3F77-4879-A251-7DCDD9FCB2FD}"/>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66ABC8CB-8405-4B61-8B0A-12E658A2FB7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7AF6E27C-C41C-448E-9953-72CEFB605BC6}"/>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2DAC33A1-64DB-44F9-ABF4-A4BCB7989D56}"/>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BA5A3F9C-3768-4266-B502-BEC75ADC389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DC4AFBFA-C1B7-4151-9028-93DE0645C101}"/>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5ED84039-7EF1-4C6A-83D6-87BBE237612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6A0D473F-CD1A-479A-99D1-8A62E282A953}"/>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2CCC47C5-9E1F-4D07-8EAF-A404D10E9CF2}"/>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5CCF9FCB-8913-41B2-A4D8-C511028652AF}"/>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17C3BD64-958C-4B1D-8391-ABAA6EB2B737}"/>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D36821A4-6C85-4B24-868B-123235844483}"/>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143094</xdr:rowOff>
    </xdr:from>
    <xdr:to>
      <xdr:col>23</xdr:col>
      <xdr:colOff>133350</xdr:colOff>
      <xdr:row>81</xdr:row>
      <xdr:rowOff>151265</xdr:rowOff>
    </xdr:to>
    <xdr:cxnSp macro="">
      <xdr:nvCxnSpPr>
        <xdr:cNvPr id="191" name="直線コネクタ 190">
          <a:extLst>
            <a:ext uri="{FF2B5EF4-FFF2-40B4-BE49-F238E27FC236}">
              <a16:creationId xmlns:a16="http://schemas.microsoft.com/office/drawing/2014/main" id="{F78D6C28-FE54-4007-8C92-8A9D68F947EC}"/>
            </a:ext>
          </a:extLst>
        </xdr:cNvPr>
        <xdr:cNvCxnSpPr/>
      </xdr:nvCxnSpPr>
      <xdr:spPr>
        <a:xfrm>
          <a:off x="4114800" y="14030544"/>
          <a:ext cx="8382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A03B6966-2785-4AC4-8D62-C26B8643D814}"/>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56451BF5-C839-4E95-8E3D-06F72D91F6E2}"/>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133606</xdr:rowOff>
    </xdr:from>
    <xdr:to>
      <xdr:col>19</xdr:col>
      <xdr:colOff>133350</xdr:colOff>
      <xdr:row>81</xdr:row>
      <xdr:rowOff>143094</xdr:rowOff>
    </xdr:to>
    <xdr:cxnSp macro="">
      <xdr:nvCxnSpPr>
        <xdr:cNvPr id="194" name="直線コネクタ 193">
          <a:extLst>
            <a:ext uri="{FF2B5EF4-FFF2-40B4-BE49-F238E27FC236}">
              <a16:creationId xmlns:a16="http://schemas.microsoft.com/office/drawing/2014/main" id="{ABC8B464-CAB9-4A43-ACFD-6EBF09BC0CC0}"/>
            </a:ext>
          </a:extLst>
        </xdr:cNvPr>
        <xdr:cNvCxnSpPr/>
      </xdr:nvCxnSpPr>
      <xdr:spPr>
        <a:xfrm>
          <a:off x="3225800" y="14021056"/>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E0FB488-AE37-457B-BB07-BDFFED97165D}"/>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A3E40347-A70E-41E3-822A-101C71E6A17A}"/>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130711</xdr:rowOff>
    </xdr:from>
    <xdr:to>
      <xdr:col>15</xdr:col>
      <xdr:colOff>82550</xdr:colOff>
      <xdr:row>81</xdr:row>
      <xdr:rowOff>133606</xdr:rowOff>
    </xdr:to>
    <xdr:cxnSp macro="">
      <xdr:nvCxnSpPr>
        <xdr:cNvPr id="197" name="直線コネクタ 196">
          <a:extLst>
            <a:ext uri="{FF2B5EF4-FFF2-40B4-BE49-F238E27FC236}">
              <a16:creationId xmlns:a16="http://schemas.microsoft.com/office/drawing/2014/main" id="{2FA77805-7AFC-4BB5-8421-6A29A91B9BFF}"/>
            </a:ext>
          </a:extLst>
        </xdr:cNvPr>
        <xdr:cNvCxnSpPr/>
      </xdr:nvCxnSpPr>
      <xdr:spPr>
        <a:xfrm>
          <a:off x="2336800" y="14018161"/>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198" name="フローチャート: 判断 197">
          <a:extLst>
            <a:ext uri="{FF2B5EF4-FFF2-40B4-BE49-F238E27FC236}">
              <a16:creationId xmlns:a16="http://schemas.microsoft.com/office/drawing/2014/main" id="{B45FF817-DB1A-4D25-8E34-6C5EE9927E16}"/>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106508</xdr:rowOff>
    </xdr:from>
    <xdr:ext cx="762000" cy="259045"/>
    <xdr:sp macro="" textlink="">
      <xdr:nvSpPr>
        <xdr:cNvPr id="199" name="テキスト ボックス 198">
          <a:extLst>
            <a:ext uri="{FF2B5EF4-FFF2-40B4-BE49-F238E27FC236}">
              <a16:creationId xmlns:a16="http://schemas.microsoft.com/office/drawing/2014/main" id="{E5489462-6A1F-402B-A123-CED8C232757F}"/>
            </a:ext>
          </a:extLst>
        </xdr:cNvPr>
        <xdr:cNvSpPr txBox="1"/>
      </xdr:nvSpPr>
      <xdr:spPr>
        <a:xfrm>
          <a:off x="2844800" y="1416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121168</xdr:rowOff>
    </xdr:from>
    <xdr:to>
      <xdr:col>11</xdr:col>
      <xdr:colOff>31750</xdr:colOff>
      <xdr:row>81</xdr:row>
      <xdr:rowOff>130711</xdr:rowOff>
    </xdr:to>
    <xdr:cxnSp macro="">
      <xdr:nvCxnSpPr>
        <xdr:cNvPr id="200" name="直線コネクタ 199">
          <a:extLst>
            <a:ext uri="{FF2B5EF4-FFF2-40B4-BE49-F238E27FC236}">
              <a16:creationId xmlns:a16="http://schemas.microsoft.com/office/drawing/2014/main" id="{CD8713FE-B7BE-4F92-A815-A338DC7A0516}"/>
            </a:ext>
          </a:extLst>
        </xdr:cNvPr>
        <xdr:cNvCxnSpPr/>
      </xdr:nvCxnSpPr>
      <xdr:spPr>
        <a:xfrm>
          <a:off x="1447800" y="14008618"/>
          <a:ext cx="889000" cy="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1" name="フローチャート: 判断 200">
          <a:extLst>
            <a:ext uri="{FF2B5EF4-FFF2-40B4-BE49-F238E27FC236}">
              <a16:creationId xmlns:a16="http://schemas.microsoft.com/office/drawing/2014/main" id="{43B5F3CD-3B68-4075-AAA0-3F9A5E2AD6CE}"/>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99046</xdr:rowOff>
    </xdr:from>
    <xdr:ext cx="762000" cy="259045"/>
    <xdr:sp macro="" textlink="">
      <xdr:nvSpPr>
        <xdr:cNvPr id="202" name="テキスト ボックス 201">
          <a:extLst>
            <a:ext uri="{FF2B5EF4-FFF2-40B4-BE49-F238E27FC236}">
              <a16:creationId xmlns:a16="http://schemas.microsoft.com/office/drawing/2014/main" id="{87CFEE3F-DDBA-4835-88BF-BB6AB5FC227C}"/>
            </a:ext>
          </a:extLst>
        </xdr:cNvPr>
        <xdr:cNvSpPr txBox="1"/>
      </xdr:nvSpPr>
      <xdr:spPr>
        <a:xfrm>
          <a:off x="1955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3" name="フローチャート: 判断 202">
          <a:extLst>
            <a:ext uri="{FF2B5EF4-FFF2-40B4-BE49-F238E27FC236}">
              <a16:creationId xmlns:a16="http://schemas.microsoft.com/office/drawing/2014/main" id="{58657448-F2D3-4A33-A41C-6DAA207C98D7}"/>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98651</xdr:rowOff>
    </xdr:from>
    <xdr:ext cx="762000" cy="259045"/>
    <xdr:sp macro="" textlink="">
      <xdr:nvSpPr>
        <xdr:cNvPr id="204" name="テキスト ボックス 203">
          <a:extLst>
            <a:ext uri="{FF2B5EF4-FFF2-40B4-BE49-F238E27FC236}">
              <a16:creationId xmlns:a16="http://schemas.microsoft.com/office/drawing/2014/main" id="{BAE1429B-0A68-4C66-AAA5-355580747950}"/>
            </a:ext>
          </a:extLst>
        </xdr:cNvPr>
        <xdr:cNvSpPr txBox="1"/>
      </xdr:nvSpPr>
      <xdr:spPr>
        <a:xfrm>
          <a:off x="1066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6B379925-97E2-48A4-9E73-69168317BBF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DDE42D92-4FD0-43F1-BB76-9F62B0C4177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69F19EE-587F-477A-9F50-E714559CF6C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33FC2EF-A4D7-4520-9A6B-03C7407D708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A0484F2E-4741-4DD7-9529-76D830AF5E9F}"/>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100465</xdr:rowOff>
    </xdr:from>
    <xdr:to>
      <xdr:col>23</xdr:col>
      <xdr:colOff>184150</xdr:colOff>
      <xdr:row>82</xdr:row>
      <xdr:rowOff>30615</xdr:rowOff>
    </xdr:to>
    <xdr:sp macro="" textlink="">
      <xdr:nvSpPr>
        <xdr:cNvPr id="210" name="楕円 209">
          <a:extLst>
            <a:ext uri="{FF2B5EF4-FFF2-40B4-BE49-F238E27FC236}">
              <a16:creationId xmlns:a16="http://schemas.microsoft.com/office/drawing/2014/main" id="{4785CF38-BFEE-4F21-9A98-1C968B439F4A}"/>
            </a:ext>
          </a:extLst>
        </xdr:cNvPr>
        <xdr:cNvSpPr/>
      </xdr:nvSpPr>
      <xdr:spPr>
        <a:xfrm>
          <a:off x="4902200" y="13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21742</xdr:rowOff>
    </xdr:from>
    <xdr:ext cx="762000" cy="259045"/>
    <xdr:sp macro="" textlink="">
      <xdr:nvSpPr>
        <xdr:cNvPr id="211" name="人件費・物件費等の状況該当値テキスト">
          <a:extLst>
            <a:ext uri="{FF2B5EF4-FFF2-40B4-BE49-F238E27FC236}">
              <a16:creationId xmlns:a16="http://schemas.microsoft.com/office/drawing/2014/main" id="{5E1C254E-42D3-4BAD-98DB-F514561EBB21}"/>
            </a:ext>
          </a:extLst>
        </xdr:cNvPr>
        <xdr:cNvSpPr txBox="1"/>
      </xdr:nvSpPr>
      <xdr:spPr>
        <a:xfrm>
          <a:off x="5041900" y="139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92294</xdr:rowOff>
    </xdr:from>
    <xdr:to>
      <xdr:col>19</xdr:col>
      <xdr:colOff>184150</xdr:colOff>
      <xdr:row>82</xdr:row>
      <xdr:rowOff>22444</xdr:rowOff>
    </xdr:to>
    <xdr:sp macro="" textlink="">
      <xdr:nvSpPr>
        <xdr:cNvPr id="212" name="楕円 211">
          <a:extLst>
            <a:ext uri="{FF2B5EF4-FFF2-40B4-BE49-F238E27FC236}">
              <a16:creationId xmlns:a16="http://schemas.microsoft.com/office/drawing/2014/main" id="{451F1F97-A5A6-40BC-9EE7-9AD37CD40CB0}"/>
            </a:ext>
          </a:extLst>
        </xdr:cNvPr>
        <xdr:cNvSpPr/>
      </xdr:nvSpPr>
      <xdr:spPr>
        <a:xfrm>
          <a:off x="4064000" y="139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32621</xdr:rowOff>
    </xdr:from>
    <xdr:ext cx="736600" cy="259045"/>
    <xdr:sp macro="" textlink="">
      <xdr:nvSpPr>
        <xdr:cNvPr id="213" name="テキスト ボックス 212">
          <a:extLst>
            <a:ext uri="{FF2B5EF4-FFF2-40B4-BE49-F238E27FC236}">
              <a16:creationId xmlns:a16="http://schemas.microsoft.com/office/drawing/2014/main" id="{2455E54F-8F27-4603-B940-9BEB2108815F}"/>
            </a:ext>
          </a:extLst>
        </xdr:cNvPr>
        <xdr:cNvSpPr txBox="1"/>
      </xdr:nvSpPr>
      <xdr:spPr>
        <a:xfrm>
          <a:off x="3733800" y="1374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82806</xdr:rowOff>
    </xdr:from>
    <xdr:to>
      <xdr:col>15</xdr:col>
      <xdr:colOff>133350</xdr:colOff>
      <xdr:row>82</xdr:row>
      <xdr:rowOff>12956</xdr:rowOff>
    </xdr:to>
    <xdr:sp macro="" textlink="">
      <xdr:nvSpPr>
        <xdr:cNvPr id="214" name="楕円 213">
          <a:extLst>
            <a:ext uri="{FF2B5EF4-FFF2-40B4-BE49-F238E27FC236}">
              <a16:creationId xmlns:a16="http://schemas.microsoft.com/office/drawing/2014/main" id="{70D2E5BA-397E-42EB-A235-E593D54B772A}"/>
            </a:ext>
          </a:extLst>
        </xdr:cNvPr>
        <xdr:cNvSpPr/>
      </xdr:nvSpPr>
      <xdr:spPr>
        <a:xfrm>
          <a:off x="3175000" y="139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23133</xdr:rowOff>
    </xdr:from>
    <xdr:ext cx="762000" cy="259045"/>
    <xdr:sp macro="" textlink="">
      <xdr:nvSpPr>
        <xdr:cNvPr id="215" name="テキスト ボックス 214">
          <a:extLst>
            <a:ext uri="{FF2B5EF4-FFF2-40B4-BE49-F238E27FC236}">
              <a16:creationId xmlns:a16="http://schemas.microsoft.com/office/drawing/2014/main" id="{5F11DEC2-541B-4166-9ED2-CD3AA97D02B5}"/>
            </a:ext>
          </a:extLst>
        </xdr:cNvPr>
        <xdr:cNvSpPr txBox="1"/>
      </xdr:nvSpPr>
      <xdr:spPr>
        <a:xfrm>
          <a:off x="2844800" y="1373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79911</xdr:rowOff>
    </xdr:from>
    <xdr:to>
      <xdr:col>11</xdr:col>
      <xdr:colOff>82550</xdr:colOff>
      <xdr:row>82</xdr:row>
      <xdr:rowOff>10061</xdr:rowOff>
    </xdr:to>
    <xdr:sp macro="" textlink="">
      <xdr:nvSpPr>
        <xdr:cNvPr id="216" name="楕円 215">
          <a:extLst>
            <a:ext uri="{FF2B5EF4-FFF2-40B4-BE49-F238E27FC236}">
              <a16:creationId xmlns:a16="http://schemas.microsoft.com/office/drawing/2014/main" id="{A238A21A-7C3E-41C4-B398-152603D57010}"/>
            </a:ext>
          </a:extLst>
        </xdr:cNvPr>
        <xdr:cNvSpPr/>
      </xdr:nvSpPr>
      <xdr:spPr>
        <a:xfrm>
          <a:off x="2286000" y="139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20238</xdr:rowOff>
    </xdr:from>
    <xdr:ext cx="762000" cy="259045"/>
    <xdr:sp macro="" textlink="">
      <xdr:nvSpPr>
        <xdr:cNvPr id="217" name="テキスト ボックス 216">
          <a:extLst>
            <a:ext uri="{FF2B5EF4-FFF2-40B4-BE49-F238E27FC236}">
              <a16:creationId xmlns:a16="http://schemas.microsoft.com/office/drawing/2014/main" id="{CE67A286-2FD1-4185-A69F-729D68DC12D2}"/>
            </a:ext>
          </a:extLst>
        </xdr:cNvPr>
        <xdr:cNvSpPr txBox="1"/>
      </xdr:nvSpPr>
      <xdr:spPr>
        <a:xfrm>
          <a:off x="1955800" y="1373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70368</xdr:rowOff>
    </xdr:from>
    <xdr:to>
      <xdr:col>7</xdr:col>
      <xdr:colOff>31750</xdr:colOff>
      <xdr:row>82</xdr:row>
      <xdr:rowOff>518</xdr:rowOff>
    </xdr:to>
    <xdr:sp macro="" textlink="">
      <xdr:nvSpPr>
        <xdr:cNvPr id="218" name="楕円 217">
          <a:extLst>
            <a:ext uri="{FF2B5EF4-FFF2-40B4-BE49-F238E27FC236}">
              <a16:creationId xmlns:a16="http://schemas.microsoft.com/office/drawing/2014/main" id="{38ACEE57-EC51-4BA4-B311-150F7D91E2F7}"/>
            </a:ext>
          </a:extLst>
        </xdr:cNvPr>
        <xdr:cNvSpPr/>
      </xdr:nvSpPr>
      <xdr:spPr>
        <a:xfrm>
          <a:off x="1397000" y="1395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10695</xdr:rowOff>
    </xdr:from>
    <xdr:ext cx="762000" cy="259045"/>
    <xdr:sp macro="" textlink="">
      <xdr:nvSpPr>
        <xdr:cNvPr id="219" name="テキスト ボックス 218">
          <a:extLst>
            <a:ext uri="{FF2B5EF4-FFF2-40B4-BE49-F238E27FC236}">
              <a16:creationId xmlns:a16="http://schemas.microsoft.com/office/drawing/2014/main" id="{228E6C91-7F9E-4EAC-B551-C56C6D4148BF}"/>
            </a:ext>
          </a:extLst>
        </xdr:cNvPr>
        <xdr:cNvSpPr txBox="1"/>
      </xdr:nvSpPr>
      <xdr:spPr>
        <a:xfrm>
          <a:off x="1066800" y="13726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F51A1B78-EC06-4231-A073-F468582E827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EA943A94-BECE-4FB4-A219-D340F0B24DB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CFD7303-CD99-4A8F-A412-42F061391DE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6FC545C2-838A-4502-A862-6657C033908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1BC35A76-51AA-4B81-A845-BA0829FB811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500F4392-F45B-494B-8978-A064271F4AA3}"/>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8124E414-CE0C-49EC-8EAB-9A29C85456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6B54E276-B285-4AB4-B875-2CCA3774425D}"/>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D1E469B7-42F7-418F-A7D6-0E1C8D7B44D9}"/>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179F6534-3E12-4AD4-AA43-835D5A62A1B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3A84F080-ED77-4C9F-8AB2-4F8715877F7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683A57D2-4342-426C-84BB-52721460419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FF6DD176-716D-4121-A8FE-0DA822E76FB2}"/>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近年は全国平均よりも低い水準にあるが、類似団体平均より１．７上回っている。</a:t>
          </a:r>
          <a:r>
            <a:rPr kumimoji="1" lang="ja-JP" altLang="ja-JP" sz="1100">
              <a:solidFill>
                <a:schemeClr val="dk1"/>
              </a:solidFill>
              <a:effectLst/>
              <a:latin typeface="+mn-lt"/>
              <a:ea typeface="+mn-ea"/>
              <a:cs typeface="+mn-cs"/>
            </a:rPr>
            <a:t>小規模自治体であり、異動及び新規採用職員の年齢層等により職員数の多い自治体と比べ数値が変動しやすい傾向にあるが、</a:t>
          </a:r>
          <a:r>
            <a:rPr lang="ja-JP" altLang="ja-JP" sz="1100" b="0" i="0" baseline="0">
              <a:solidFill>
                <a:schemeClr val="dk1"/>
              </a:solidFill>
              <a:effectLst/>
              <a:latin typeface="+mn-lt"/>
              <a:ea typeface="+mn-ea"/>
              <a:cs typeface="+mn-cs"/>
            </a:rPr>
            <a:t>今後も引き続き人件費の抑制、適正化に努める。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6793FC93-AE41-4F8E-9D67-E46577B0196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AC947093-84FD-48C3-8C3C-471B1C6478B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C8CC7AE9-610F-4D85-B224-68FC3B8057D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20EC1409-E0C1-454C-B94C-E5A018373A47}"/>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5664C1C8-2B4F-4C44-9FBD-A5C9861EF106}"/>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30B0785A-AEAA-493F-82F4-D3686C245BA6}"/>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64EC96A4-7391-4B2C-B591-773315FBB13A}"/>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1601F29D-4A81-4E2F-B8CB-453CC58936DD}"/>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C78E31CB-7E2C-436B-A2F4-FC113731200B}"/>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C3F3C71E-4BD7-4577-A216-7D114A0412F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1D739DA4-E5F8-4AB5-BE9A-DBA09A033136}"/>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A5AA735-4220-4B20-A6B2-61CE80EA12A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F2DDE6A-9799-4268-90FC-EBF9A4D079D1}"/>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761E375-8920-4BD4-8BE7-0617170EB30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ED47E7D1-60F2-4094-A35D-1B9E9B446603}"/>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204CF568-B209-4BE6-AC86-466E1EAD9FE9}"/>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C61646D6-CCAA-424C-B1A5-E5E2ADEE5F4C}"/>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EDC4D59B-3D29-44D8-8057-8A24746A074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F79289CA-CEA5-4908-B473-56613CB147BD}"/>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8E78AB4C-27CB-40B1-8861-26A95FE474F2}"/>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155363</xdr:rowOff>
    </xdr:from>
    <xdr:to>
      <xdr:col>81</xdr:col>
      <xdr:colOff>44450</xdr:colOff>
      <xdr:row>88</xdr:row>
      <xdr:rowOff>16087</xdr:rowOff>
    </xdr:to>
    <xdr:cxnSp macro="">
      <xdr:nvCxnSpPr>
        <xdr:cNvPr id="253" name="直線コネクタ 252">
          <a:extLst>
            <a:ext uri="{FF2B5EF4-FFF2-40B4-BE49-F238E27FC236}">
              <a16:creationId xmlns:a16="http://schemas.microsoft.com/office/drawing/2014/main" id="{8D8E52E6-26C2-4419-93C8-A3611D333F0E}"/>
            </a:ext>
          </a:extLst>
        </xdr:cNvPr>
        <xdr:cNvCxnSpPr/>
      </xdr:nvCxnSpPr>
      <xdr:spPr>
        <a:xfrm>
          <a:off x="16179800" y="150715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69A895E3-ABE3-47F6-851F-8E3BFD26A3F6}"/>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510932EF-61A0-4A8A-AE45-BD85B3E8AA1B}"/>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155363</xdr:rowOff>
    </xdr:from>
    <xdr:to>
      <xdr:col>77</xdr:col>
      <xdr:colOff>44450</xdr:colOff>
      <xdr:row>87</xdr:row>
      <xdr:rowOff>155363</xdr:rowOff>
    </xdr:to>
    <xdr:cxnSp macro="">
      <xdr:nvCxnSpPr>
        <xdr:cNvPr id="256" name="直線コネクタ 255">
          <a:extLst>
            <a:ext uri="{FF2B5EF4-FFF2-40B4-BE49-F238E27FC236}">
              <a16:creationId xmlns:a16="http://schemas.microsoft.com/office/drawing/2014/main" id="{87230539-0D04-454F-87D4-308921573DAF}"/>
            </a:ext>
          </a:extLst>
        </xdr:cNvPr>
        <xdr:cNvCxnSpPr/>
      </xdr:nvCxnSpPr>
      <xdr:spPr>
        <a:xfrm>
          <a:off x="15290800" y="1507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C649490C-C9B4-4F94-BC67-6BC3266BC345}"/>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2CDC1584-B24B-4757-A0C2-799D96F3C834}"/>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155363</xdr:rowOff>
    </xdr:from>
    <xdr:to>
      <xdr:col>72</xdr:col>
      <xdr:colOff>203200</xdr:colOff>
      <xdr:row>89</xdr:row>
      <xdr:rowOff>5504</xdr:rowOff>
    </xdr:to>
    <xdr:cxnSp macro="">
      <xdr:nvCxnSpPr>
        <xdr:cNvPr id="259" name="直線コネクタ 258">
          <a:extLst>
            <a:ext uri="{FF2B5EF4-FFF2-40B4-BE49-F238E27FC236}">
              <a16:creationId xmlns:a16="http://schemas.microsoft.com/office/drawing/2014/main" id="{7F3C15B0-BE06-4D25-9669-D2235DBCA4A4}"/>
            </a:ext>
          </a:extLst>
        </xdr:cNvPr>
        <xdr:cNvCxnSpPr/>
      </xdr:nvCxnSpPr>
      <xdr:spPr>
        <a:xfrm flipV="1">
          <a:off x="14401800" y="150715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0" name="フローチャート: 判断 259">
          <a:extLst>
            <a:ext uri="{FF2B5EF4-FFF2-40B4-BE49-F238E27FC236}">
              <a16:creationId xmlns:a16="http://schemas.microsoft.com/office/drawing/2014/main" id="{4F1BBEF5-0E8E-4184-9838-96AB35D4A766}"/>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1" name="テキスト ボックス 260">
          <a:extLst>
            <a:ext uri="{FF2B5EF4-FFF2-40B4-BE49-F238E27FC236}">
              <a16:creationId xmlns:a16="http://schemas.microsoft.com/office/drawing/2014/main" id="{17140C05-4E24-490A-997F-E90C52CB14E4}"/>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152823</xdr:rowOff>
    </xdr:from>
    <xdr:to>
      <xdr:col>68</xdr:col>
      <xdr:colOff>152400</xdr:colOff>
      <xdr:row>89</xdr:row>
      <xdr:rowOff>5504</xdr:rowOff>
    </xdr:to>
    <xdr:cxnSp macro="">
      <xdr:nvCxnSpPr>
        <xdr:cNvPr id="262" name="直線コネクタ 261">
          <a:extLst>
            <a:ext uri="{FF2B5EF4-FFF2-40B4-BE49-F238E27FC236}">
              <a16:creationId xmlns:a16="http://schemas.microsoft.com/office/drawing/2014/main" id="{CDBBDAB0-9CFA-44D1-95BF-635B35BEC136}"/>
            </a:ext>
          </a:extLst>
        </xdr:cNvPr>
        <xdr:cNvCxnSpPr/>
      </xdr:nvCxnSpPr>
      <xdr:spPr>
        <a:xfrm>
          <a:off x="13512800" y="1524042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3" name="フローチャート: 判断 262">
          <a:extLst>
            <a:ext uri="{FF2B5EF4-FFF2-40B4-BE49-F238E27FC236}">
              <a16:creationId xmlns:a16="http://schemas.microsoft.com/office/drawing/2014/main" id="{E3E62773-5303-465C-B4DE-D2198A1C1089}"/>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4" name="テキスト ボックス 263">
          <a:extLst>
            <a:ext uri="{FF2B5EF4-FFF2-40B4-BE49-F238E27FC236}">
              <a16:creationId xmlns:a16="http://schemas.microsoft.com/office/drawing/2014/main" id="{A1D736B6-2834-4BF5-A48E-D42FD937BB03}"/>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5" name="フローチャート: 判断 264">
          <a:extLst>
            <a:ext uri="{FF2B5EF4-FFF2-40B4-BE49-F238E27FC236}">
              <a16:creationId xmlns:a16="http://schemas.microsoft.com/office/drawing/2014/main" id="{214F0577-8EDF-471A-AD5C-63A28F2D60DB}"/>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71561</xdr:rowOff>
    </xdr:from>
    <xdr:ext cx="762000" cy="259045"/>
    <xdr:sp macro="" textlink="">
      <xdr:nvSpPr>
        <xdr:cNvPr id="266" name="テキスト ボックス 265">
          <a:extLst>
            <a:ext uri="{FF2B5EF4-FFF2-40B4-BE49-F238E27FC236}">
              <a16:creationId xmlns:a16="http://schemas.microsoft.com/office/drawing/2014/main" id="{9E0D45A2-F398-4AD8-811E-D5F7B43AE48E}"/>
            </a:ext>
          </a:extLst>
        </xdr:cNvPr>
        <xdr:cNvSpPr txBox="1"/>
      </xdr:nvSpPr>
      <xdr:spPr>
        <a:xfrm>
          <a:off x="13131800" y="146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A7ED2115-F79A-4942-934B-51A65EC8918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64684799-8DC9-458B-8AC6-BFBAA0D41B05}"/>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4E8C30A8-FD6E-43E8-8FFB-AF41FD194C53}"/>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17975C01-A7B6-409F-8072-E08000A06887}"/>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22E17A64-B6B6-485C-B003-BF1ADE6F670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136737</xdr:rowOff>
    </xdr:from>
    <xdr:to>
      <xdr:col>81</xdr:col>
      <xdr:colOff>95250</xdr:colOff>
      <xdr:row>88</xdr:row>
      <xdr:rowOff>66887</xdr:rowOff>
    </xdr:to>
    <xdr:sp macro="" textlink="">
      <xdr:nvSpPr>
        <xdr:cNvPr id="272" name="楕円 271">
          <a:extLst>
            <a:ext uri="{FF2B5EF4-FFF2-40B4-BE49-F238E27FC236}">
              <a16:creationId xmlns:a16="http://schemas.microsoft.com/office/drawing/2014/main" id="{E2B253B6-67BE-4415-94F3-8DCEE50E99BA}"/>
            </a:ext>
          </a:extLst>
        </xdr:cNvPr>
        <xdr:cNvSpPr/>
      </xdr:nvSpPr>
      <xdr:spPr>
        <a:xfrm>
          <a:off x="169672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108814</xdr:rowOff>
    </xdr:from>
    <xdr:ext cx="762000" cy="259045"/>
    <xdr:sp macro="" textlink="">
      <xdr:nvSpPr>
        <xdr:cNvPr id="273" name="給与水準   （国との比較）該当値テキスト">
          <a:extLst>
            <a:ext uri="{FF2B5EF4-FFF2-40B4-BE49-F238E27FC236}">
              <a16:creationId xmlns:a16="http://schemas.microsoft.com/office/drawing/2014/main" id="{CA52539B-858F-44AF-ADBE-E1F2CD4141FB}"/>
            </a:ext>
          </a:extLst>
        </xdr:cNvPr>
        <xdr:cNvSpPr txBox="1"/>
      </xdr:nvSpPr>
      <xdr:spPr>
        <a:xfrm>
          <a:off x="17106900" y="1502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104563</xdr:rowOff>
    </xdr:from>
    <xdr:to>
      <xdr:col>77</xdr:col>
      <xdr:colOff>95250</xdr:colOff>
      <xdr:row>88</xdr:row>
      <xdr:rowOff>34713</xdr:rowOff>
    </xdr:to>
    <xdr:sp macro="" textlink="">
      <xdr:nvSpPr>
        <xdr:cNvPr id="274" name="楕円 273">
          <a:extLst>
            <a:ext uri="{FF2B5EF4-FFF2-40B4-BE49-F238E27FC236}">
              <a16:creationId xmlns:a16="http://schemas.microsoft.com/office/drawing/2014/main" id="{B37EF0EF-EEDD-435A-B1A1-BAA6CCC75E87}"/>
            </a:ext>
          </a:extLst>
        </xdr:cNvPr>
        <xdr:cNvSpPr/>
      </xdr:nvSpPr>
      <xdr:spPr>
        <a:xfrm>
          <a:off x="16129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19490</xdr:rowOff>
    </xdr:from>
    <xdr:ext cx="736600" cy="259045"/>
    <xdr:sp macro="" textlink="">
      <xdr:nvSpPr>
        <xdr:cNvPr id="275" name="テキスト ボックス 274">
          <a:extLst>
            <a:ext uri="{FF2B5EF4-FFF2-40B4-BE49-F238E27FC236}">
              <a16:creationId xmlns:a16="http://schemas.microsoft.com/office/drawing/2014/main" id="{57969574-A624-4A5A-A80E-F2F8904A77DC}"/>
            </a:ext>
          </a:extLst>
        </xdr:cNvPr>
        <xdr:cNvSpPr txBox="1"/>
      </xdr:nvSpPr>
      <xdr:spPr>
        <a:xfrm>
          <a:off x="15798800" y="1510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104563</xdr:rowOff>
    </xdr:from>
    <xdr:to>
      <xdr:col>73</xdr:col>
      <xdr:colOff>44450</xdr:colOff>
      <xdr:row>88</xdr:row>
      <xdr:rowOff>34713</xdr:rowOff>
    </xdr:to>
    <xdr:sp macro="" textlink="">
      <xdr:nvSpPr>
        <xdr:cNvPr id="276" name="楕円 275">
          <a:extLst>
            <a:ext uri="{FF2B5EF4-FFF2-40B4-BE49-F238E27FC236}">
              <a16:creationId xmlns:a16="http://schemas.microsoft.com/office/drawing/2014/main" id="{F4EDD13B-2FE3-4A5A-A125-468EB5EB06C0}"/>
            </a:ext>
          </a:extLst>
        </xdr:cNvPr>
        <xdr:cNvSpPr/>
      </xdr:nvSpPr>
      <xdr:spPr>
        <a:xfrm>
          <a:off x="15240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19490</xdr:rowOff>
    </xdr:from>
    <xdr:ext cx="762000" cy="259045"/>
    <xdr:sp macro="" textlink="">
      <xdr:nvSpPr>
        <xdr:cNvPr id="277" name="テキスト ボックス 276">
          <a:extLst>
            <a:ext uri="{FF2B5EF4-FFF2-40B4-BE49-F238E27FC236}">
              <a16:creationId xmlns:a16="http://schemas.microsoft.com/office/drawing/2014/main" id="{15B8FF85-3012-41F7-93A9-8CCAA5D2D967}"/>
            </a:ext>
          </a:extLst>
        </xdr:cNvPr>
        <xdr:cNvSpPr txBox="1"/>
      </xdr:nvSpPr>
      <xdr:spPr>
        <a:xfrm>
          <a:off x="14909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126154</xdr:rowOff>
    </xdr:from>
    <xdr:to>
      <xdr:col>68</xdr:col>
      <xdr:colOff>203200</xdr:colOff>
      <xdr:row>89</xdr:row>
      <xdr:rowOff>56304</xdr:rowOff>
    </xdr:to>
    <xdr:sp macro="" textlink="">
      <xdr:nvSpPr>
        <xdr:cNvPr id="278" name="楕円 277">
          <a:extLst>
            <a:ext uri="{FF2B5EF4-FFF2-40B4-BE49-F238E27FC236}">
              <a16:creationId xmlns:a16="http://schemas.microsoft.com/office/drawing/2014/main" id="{C4E1D030-AE00-41F3-AF57-FA02F25FDC81}"/>
            </a:ext>
          </a:extLst>
        </xdr:cNvPr>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41081</xdr:rowOff>
    </xdr:from>
    <xdr:ext cx="762000" cy="259045"/>
    <xdr:sp macro="" textlink="">
      <xdr:nvSpPr>
        <xdr:cNvPr id="279" name="テキスト ボックス 278">
          <a:extLst>
            <a:ext uri="{FF2B5EF4-FFF2-40B4-BE49-F238E27FC236}">
              <a16:creationId xmlns:a16="http://schemas.microsoft.com/office/drawing/2014/main" id="{308749E8-6CCF-4DE0-A92B-984B8565A997}"/>
            </a:ext>
          </a:extLst>
        </xdr:cNvPr>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102023</xdr:rowOff>
    </xdr:from>
    <xdr:to>
      <xdr:col>64</xdr:col>
      <xdr:colOff>152400</xdr:colOff>
      <xdr:row>89</xdr:row>
      <xdr:rowOff>32173</xdr:rowOff>
    </xdr:to>
    <xdr:sp macro="" textlink="">
      <xdr:nvSpPr>
        <xdr:cNvPr id="280" name="楕円 279">
          <a:extLst>
            <a:ext uri="{FF2B5EF4-FFF2-40B4-BE49-F238E27FC236}">
              <a16:creationId xmlns:a16="http://schemas.microsoft.com/office/drawing/2014/main" id="{25DA8EF1-8D12-451A-91B2-E6B6A5E836B6}"/>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16950</xdr:rowOff>
    </xdr:from>
    <xdr:ext cx="762000" cy="259045"/>
    <xdr:sp macro="" textlink="">
      <xdr:nvSpPr>
        <xdr:cNvPr id="281" name="テキスト ボックス 280">
          <a:extLst>
            <a:ext uri="{FF2B5EF4-FFF2-40B4-BE49-F238E27FC236}">
              <a16:creationId xmlns:a16="http://schemas.microsoft.com/office/drawing/2014/main" id="{3E22AD06-275D-4A12-B27A-6256D5FAE905}"/>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A167B57D-F84E-4F77-A984-D82FFAD926A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73CE2E9A-E49D-4C85-A792-6BF45D0CDF46}"/>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E24CC66C-D39C-444D-801A-84649CB55CC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36B3E4A4-64CB-441C-B8BE-AA639E0C7941}"/>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FFA6FB29-F1EE-4312-9370-618AB4A5C9AE}"/>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C70C4923-CB6E-4A6A-BAC2-81CC11E440FE}"/>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261D9200-F161-41D0-9418-BAF8B2426D5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E36F4FEB-7508-4381-8ACA-1F3B7505A90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14E9482-5EEA-44CF-A40F-B24FA0AAB61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FEC1288-1808-4561-BA40-B849BA18B36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E0CC8BC-83BF-41E9-B8A3-36A243573753}"/>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D85265AF-8972-4A90-B575-F1D5A4208CEF}"/>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A601AEE6-4CAE-4409-AB25-97AE5C6BE3E8}"/>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類似団体平均に比べ６．３９人下回っている。今後も、増大する行政需要への対応と組織の活性化を図りつつ、住民サービスを低下させることなく、職員数の適正管理に努める。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33125E61-82D7-428C-ADA2-EE73C5DC63E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B308B08B-9CEE-4DD8-B11B-236076B270E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94E0A54A-6DA3-4861-B0FE-99658F2D50F6}"/>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18BB9BD-9963-445A-8D9C-16758486BF9F}"/>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AE8AE4EB-7440-45D0-97AC-F3700BFD30A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EE38F575-B200-4B8B-AADA-6AC8D816A6EE}"/>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5DAA7C39-079D-4610-B9B9-072957762518}"/>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86FC3DDA-12B8-4D1D-A1D4-8C990C6EF752}"/>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44ADCDB8-435B-4E92-A786-2CFCDA8DCF0A}"/>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B395A35-D5D3-4919-8A7F-F12EFD84411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9A0961B9-9EE6-4ECC-8D14-B7F60443AB5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35CACE1B-4A06-4C61-88FB-A3111B3E67F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2E8548A8-4156-4FA3-ABF0-12AFB95D7A8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11F1E806-97F7-4F9B-8061-F5D55030BC3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F1654A34-924D-4DBD-83CB-3B15BBD3E53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5546FC3F-583E-461D-8542-F3F7AC51DEC3}"/>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B0CFED9D-2264-40D6-8660-1B816AE3A537}"/>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515832B9-1772-4E66-A6F8-963995E6B4F4}"/>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506E86F8-1642-4289-9B90-218D54731E98}"/>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8DE9A7E7-49A9-46FF-8640-418677B7750E}"/>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125533</xdr:rowOff>
    </xdr:from>
    <xdr:to>
      <xdr:col>81</xdr:col>
      <xdr:colOff>44450</xdr:colOff>
      <xdr:row>59</xdr:row>
      <xdr:rowOff>137464</xdr:rowOff>
    </xdr:to>
    <xdr:cxnSp macro="">
      <xdr:nvCxnSpPr>
        <xdr:cNvPr id="315" name="直線コネクタ 314">
          <a:extLst>
            <a:ext uri="{FF2B5EF4-FFF2-40B4-BE49-F238E27FC236}">
              <a16:creationId xmlns:a16="http://schemas.microsoft.com/office/drawing/2014/main" id="{76F8511D-5063-44A6-B7E0-75936D89C937}"/>
            </a:ext>
          </a:extLst>
        </xdr:cNvPr>
        <xdr:cNvCxnSpPr/>
      </xdr:nvCxnSpPr>
      <xdr:spPr>
        <a:xfrm flipV="1">
          <a:off x="16179800" y="10241083"/>
          <a:ext cx="8382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1DDD1A2D-C247-4708-A831-6E4F8E9B2AD5}"/>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9932F016-343B-4613-9CA1-1C74B49CC368}"/>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129822</xdr:rowOff>
    </xdr:from>
    <xdr:to>
      <xdr:col>77</xdr:col>
      <xdr:colOff>44450</xdr:colOff>
      <xdr:row>59</xdr:row>
      <xdr:rowOff>137464</xdr:rowOff>
    </xdr:to>
    <xdr:cxnSp macro="">
      <xdr:nvCxnSpPr>
        <xdr:cNvPr id="318" name="直線コネクタ 317">
          <a:extLst>
            <a:ext uri="{FF2B5EF4-FFF2-40B4-BE49-F238E27FC236}">
              <a16:creationId xmlns:a16="http://schemas.microsoft.com/office/drawing/2014/main" id="{CBEE66D8-B3F2-45A3-B5CB-F1E00064C9B6}"/>
            </a:ext>
          </a:extLst>
        </xdr:cNvPr>
        <xdr:cNvCxnSpPr/>
      </xdr:nvCxnSpPr>
      <xdr:spPr>
        <a:xfrm>
          <a:off x="15290800" y="10245372"/>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8BB8E4A-3FC1-4263-AFED-891D955DB3CC}"/>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BBDEB1E9-8553-4CD0-8875-15033485B1B1}"/>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111591</xdr:rowOff>
    </xdr:from>
    <xdr:to>
      <xdr:col>72</xdr:col>
      <xdr:colOff>203200</xdr:colOff>
      <xdr:row>59</xdr:row>
      <xdr:rowOff>129822</xdr:rowOff>
    </xdr:to>
    <xdr:cxnSp macro="">
      <xdr:nvCxnSpPr>
        <xdr:cNvPr id="321" name="直線コネクタ 320">
          <a:extLst>
            <a:ext uri="{FF2B5EF4-FFF2-40B4-BE49-F238E27FC236}">
              <a16:creationId xmlns:a16="http://schemas.microsoft.com/office/drawing/2014/main" id="{DFA00D16-0055-4861-8983-655467018162}"/>
            </a:ext>
          </a:extLst>
        </xdr:cNvPr>
        <xdr:cNvCxnSpPr/>
      </xdr:nvCxnSpPr>
      <xdr:spPr>
        <a:xfrm>
          <a:off x="14401800" y="10227141"/>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2" name="フローチャート: 判断 321">
          <a:extLst>
            <a:ext uri="{FF2B5EF4-FFF2-40B4-BE49-F238E27FC236}">
              <a16:creationId xmlns:a16="http://schemas.microsoft.com/office/drawing/2014/main" id="{B1EBCC68-4B44-4EA8-936F-87E960C8E348}"/>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68484</xdr:rowOff>
    </xdr:from>
    <xdr:ext cx="762000" cy="259045"/>
    <xdr:sp macro="" textlink="">
      <xdr:nvSpPr>
        <xdr:cNvPr id="323" name="テキスト ボックス 322">
          <a:extLst>
            <a:ext uri="{FF2B5EF4-FFF2-40B4-BE49-F238E27FC236}">
              <a16:creationId xmlns:a16="http://schemas.microsoft.com/office/drawing/2014/main" id="{451F3880-438C-480A-AC63-CADA67BE7490}"/>
            </a:ext>
          </a:extLst>
        </xdr:cNvPr>
        <xdr:cNvSpPr txBox="1"/>
      </xdr:nvSpPr>
      <xdr:spPr>
        <a:xfrm>
          <a:off x="14909800" y="1035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95102</xdr:rowOff>
    </xdr:from>
    <xdr:to>
      <xdr:col>68</xdr:col>
      <xdr:colOff>152400</xdr:colOff>
      <xdr:row>59</xdr:row>
      <xdr:rowOff>111591</xdr:rowOff>
    </xdr:to>
    <xdr:cxnSp macro="">
      <xdr:nvCxnSpPr>
        <xdr:cNvPr id="324" name="直線コネクタ 323">
          <a:extLst>
            <a:ext uri="{FF2B5EF4-FFF2-40B4-BE49-F238E27FC236}">
              <a16:creationId xmlns:a16="http://schemas.microsoft.com/office/drawing/2014/main" id="{28AC89D4-76CF-441F-8F2E-6238E210095D}"/>
            </a:ext>
          </a:extLst>
        </xdr:cNvPr>
        <xdr:cNvCxnSpPr/>
      </xdr:nvCxnSpPr>
      <xdr:spPr>
        <a:xfrm>
          <a:off x="13512800" y="1021065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5" name="フローチャート: 判断 324">
          <a:extLst>
            <a:ext uri="{FF2B5EF4-FFF2-40B4-BE49-F238E27FC236}">
              <a16:creationId xmlns:a16="http://schemas.microsoft.com/office/drawing/2014/main" id="{BC0081F3-571F-4305-B2A8-2798922B0A7C}"/>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80549</xdr:rowOff>
    </xdr:from>
    <xdr:ext cx="762000" cy="259045"/>
    <xdr:sp macro="" textlink="">
      <xdr:nvSpPr>
        <xdr:cNvPr id="326" name="テキスト ボックス 325">
          <a:extLst>
            <a:ext uri="{FF2B5EF4-FFF2-40B4-BE49-F238E27FC236}">
              <a16:creationId xmlns:a16="http://schemas.microsoft.com/office/drawing/2014/main" id="{AC367FC7-6DAE-4E40-9C58-EA99B107C712}"/>
            </a:ext>
          </a:extLst>
        </xdr:cNvPr>
        <xdr:cNvSpPr txBox="1"/>
      </xdr:nvSpPr>
      <xdr:spPr>
        <a:xfrm>
          <a:off x="14020800" y="10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7" name="フローチャート: 判断 326">
          <a:extLst>
            <a:ext uri="{FF2B5EF4-FFF2-40B4-BE49-F238E27FC236}">
              <a16:creationId xmlns:a16="http://schemas.microsoft.com/office/drawing/2014/main" id="{921447E7-C77B-445F-A36D-C1609383B7BC}"/>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75187</xdr:rowOff>
    </xdr:from>
    <xdr:ext cx="762000" cy="259045"/>
    <xdr:sp macro="" textlink="">
      <xdr:nvSpPr>
        <xdr:cNvPr id="328" name="テキスト ボックス 327">
          <a:extLst>
            <a:ext uri="{FF2B5EF4-FFF2-40B4-BE49-F238E27FC236}">
              <a16:creationId xmlns:a16="http://schemas.microsoft.com/office/drawing/2014/main" id="{A2D04F83-9AC6-40E7-AD40-B66DECE5C053}"/>
            </a:ext>
          </a:extLst>
        </xdr:cNvPr>
        <xdr:cNvSpPr txBox="1"/>
      </xdr:nvSpPr>
      <xdr:spPr>
        <a:xfrm>
          <a:off x="13131800" y="1036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D233DB9-B1AB-47F7-8D98-9489F550784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FE4ADC13-3997-4211-BCE8-B056D006E64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15FF3BBC-4DC1-497F-8B6A-940403E8DFF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4255964-FC42-4456-9F27-186FEC37E27B}"/>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CFA7E05-A97F-4B5A-A941-D33B81355F1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74733</xdr:rowOff>
    </xdr:from>
    <xdr:to>
      <xdr:col>81</xdr:col>
      <xdr:colOff>95250</xdr:colOff>
      <xdr:row>60</xdr:row>
      <xdr:rowOff>4883</xdr:rowOff>
    </xdr:to>
    <xdr:sp macro="" textlink="">
      <xdr:nvSpPr>
        <xdr:cNvPr id="334" name="楕円 333">
          <a:extLst>
            <a:ext uri="{FF2B5EF4-FFF2-40B4-BE49-F238E27FC236}">
              <a16:creationId xmlns:a16="http://schemas.microsoft.com/office/drawing/2014/main" id="{92B8B545-DE30-43A6-BAAB-FCA8B0C7C077}"/>
            </a:ext>
          </a:extLst>
        </xdr:cNvPr>
        <xdr:cNvSpPr/>
      </xdr:nvSpPr>
      <xdr:spPr>
        <a:xfrm>
          <a:off x="16967200" y="1019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91260</xdr:rowOff>
    </xdr:from>
    <xdr:ext cx="762000" cy="259045"/>
    <xdr:sp macro="" textlink="">
      <xdr:nvSpPr>
        <xdr:cNvPr id="335" name="定員管理の状況該当値テキスト">
          <a:extLst>
            <a:ext uri="{FF2B5EF4-FFF2-40B4-BE49-F238E27FC236}">
              <a16:creationId xmlns:a16="http://schemas.microsoft.com/office/drawing/2014/main" id="{935BF464-1AD9-46F0-8B67-A39056AE415F}"/>
            </a:ext>
          </a:extLst>
        </xdr:cNvPr>
        <xdr:cNvSpPr txBox="1"/>
      </xdr:nvSpPr>
      <xdr:spPr>
        <a:xfrm>
          <a:off x="17106900" y="100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86664</xdr:rowOff>
    </xdr:from>
    <xdr:to>
      <xdr:col>77</xdr:col>
      <xdr:colOff>95250</xdr:colOff>
      <xdr:row>60</xdr:row>
      <xdr:rowOff>16814</xdr:rowOff>
    </xdr:to>
    <xdr:sp macro="" textlink="">
      <xdr:nvSpPr>
        <xdr:cNvPr id="336" name="楕円 335">
          <a:extLst>
            <a:ext uri="{FF2B5EF4-FFF2-40B4-BE49-F238E27FC236}">
              <a16:creationId xmlns:a16="http://schemas.microsoft.com/office/drawing/2014/main" id="{AA742C14-A96C-4395-8E05-D14CCF8DA86D}"/>
            </a:ext>
          </a:extLst>
        </xdr:cNvPr>
        <xdr:cNvSpPr/>
      </xdr:nvSpPr>
      <xdr:spPr>
        <a:xfrm>
          <a:off x="16129000" y="1020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26991</xdr:rowOff>
    </xdr:from>
    <xdr:ext cx="736600" cy="259045"/>
    <xdr:sp macro="" textlink="">
      <xdr:nvSpPr>
        <xdr:cNvPr id="337" name="テキスト ボックス 336">
          <a:extLst>
            <a:ext uri="{FF2B5EF4-FFF2-40B4-BE49-F238E27FC236}">
              <a16:creationId xmlns:a16="http://schemas.microsoft.com/office/drawing/2014/main" id="{E4BB6352-4C3D-4773-9B94-1E125D207F57}"/>
            </a:ext>
          </a:extLst>
        </xdr:cNvPr>
        <xdr:cNvSpPr txBox="1"/>
      </xdr:nvSpPr>
      <xdr:spPr>
        <a:xfrm>
          <a:off x="15798800" y="997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79022</xdr:rowOff>
    </xdr:from>
    <xdr:to>
      <xdr:col>73</xdr:col>
      <xdr:colOff>44450</xdr:colOff>
      <xdr:row>60</xdr:row>
      <xdr:rowOff>9172</xdr:rowOff>
    </xdr:to>
    <xdr:sp macro="" textlink="">
      <xdr:nvSpPr>
        <xdr:cNvPr id="338" name="楕円 337">
          <a:extLst>
            <a:ext uri="{FF2B5EF4-FFF2-40B4-BE49-F238E27FC236}">
              <a16:creationId xmlns:a16="http://schemas.microsoft.com/office/drawing/2014/main" id="{81AC7A30-427C-45C6-9A01-656A39E0B33A}"/>
            </a:ext>
          </a:extLst>
        </xdr:cNvPr>
        <xdr:cNvSpPr/>
      </xdr:nvSpPr>
      <xdr:spPr>
        <a:xfrm>
          <a:off x="15240000" y="1019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19349</xdr:rowOff>
    </xdr:from>
    <xdr:ext cx="762000" cy="259045"/>
    <xdr:sp macro="" textlink="">
      <xdr:nvSpPr>
        <xdr:cNvPr id="339" name="テキスト ボックス 338">
          <a:extLst>
            <a:ext uri="{FF2B5EF4-FFF2-40B4-BE49-F238E27FC236}">
              <a16:creationId xmlns:a16="http://schemas.microsoft.com/office/drawing/2014/main" id="{C0E1DEF4-455D-49D1-A223-86B465D2BD87}"/>
            </a:ext>
          </a:extLst>
        </xdr:cNvPr>
        <xdr:cNvSpPr txBox="1"/>
      </xdr:nvSpPr>
      <xdr:spPr>
        <a:xfrm>
          <a:off x="14909800" y="996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60791</xdr:rowOff>
    </xdr:from>
    <xdr:to>
      <xdr:col>68</xdr:col>
      <xdr:colOff>203200</xdr:colOff>
      <xdr:row>59</xdr:row>
      <xdr:rowOff>162391</xdr:rowOff>
    </xdr:to>
    <xdr:sp macro="" textlink="">
      <xdr:nvSpPr>
        <xdr:cNvPr id="340" name="楕円 339">
          <a:extLst>
            <a:ext uri="{FF2B5EF4-FFF2-40B4-BE49-F238E27FC236}">
              <a16:creationId xmlns:a16="http://schemas.microsoft.com/office/drawing/2014/main" id="{57E7F8C7-3D37-47D1-8E93-900635BB7491}"/>
            </a:ext>
          </a:extLst>
        </xdr:cNvPr>
        <xdr:cNvSpPr/>
      </xdr:nvSpPr>
      <xdr:spPr>
        <a:xfrm>
          <a:off x="14351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1118</xdr:rowOff>
    </xdr:from>
    <xdr:ext cx="762000" cy="259045"/>
    <xdr:sp macro="" textlink="">
      <xdr:nvSpPr>
        <xdr:cNvPr id="341" name="テキスト ボックス 340">
          <a:extLst>
            <a:ext uri="{FF2B5EF4-FFF2-40B4-BE49-F238E27FC236}">
              <a16:creationId xmlns:a16="http://schemas.microsoft.com/office/drawing/2014/main" id="{88AAEDD2-55B1-426E-9137-26667E305700}"/>
            </a:ext>
          </a:extLst>
        </xdr:cNvPr>
        <xdr:cNvSpPr txBox="1"/>
      </xdr:nvSpPr>
      <xdr:spPr>
        <a:xfrm>
          <a:off x="14020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44302</xdr:rowOff>
    </xdr:from>
    <xdr:to>
      <xdr:col>64</xdr:col>
      <xdr:colOff>152400</xdr:colOff>
      <xdr:row>59</xdr:row>
      <xdr:rowOff>145902</xdr:rowOff>
    </xdr:to>
    <xdr:sp macro="" textlink="">
      <xdr:nvSpPr>
        <xdr:cNvPr id="342" name="楕円 341">
          <a:extLst>
            <a:ext uri="{FF2B5EF4-FFF2-40B4-BE49-F238E27FC236}">
              <a16:creationId xmlns:a16="http://schemas.microsoft.com/office/drawing/2014/main" id="{E22ED2AC-0DFF-408D-9CA0-62213D4655AF}"/>
            </a:ext>
          </a:extLst>
        </xdr:cNvPr>
        <xdr:cNvSpPr/>
      </xdr:nvSpPr>
      <xdr:spPr>
        <a:xfrm>
          <a:off x="13462000" y="1015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156079</xdr:rowOff>
    </xdr:from>
    <xdr:ext cx="762000" cy="259045"/>
    <xdr:sp macro="" textlink="">
      <xdr:nvSpPr>
        <xdr:cNvPr id="343" name="テキスト ボックス 342">
          <a:extLst>
            <a:ext uri="{FF2B5EF4-FFF2-40B4-BE49-F238E27FC236}">
              <a16:creationId xmlns:a16="http://schemas.microsoft.com/office/drawing/2014/main" id="{C2DBD756-4740-4A16-ADE6-5409445B6360}"/>
            </a:ext>
          </a:extLst>
        </xdr:cNvPr>
        <xdr:cNvSpPr txBox="1"/>
      </xdr:nvSpPr>
      <xdr:spPr>
        <a:xfrm>
          <a:off x="13131800" y="992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80D1695-F5AC-49C8-AB2A-776C6EA95D5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40A82383-9DDD-4572-9152-CC45EDD6959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F6C725B8-909E-48BF-B300-86E5C3542177}"/>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B85786F-1F0D-4D74-855C-A0EEC05F59DD}"/>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80FD8583-1AEF-4DAF-BE39-8D7C9443DE0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CB7FA889-1D61-4C0B-95B8-BD77E4E8D3E8}"/>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78CCBD5D-D655-4125-A398-5CAF54673B67}"/>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DEED0568-A73A-407D-8035-767F4454DF46}"/>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2F9C1811-C04A-4C7B-93DB-077C2A5A0097}"/>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6BA3DF4D-27E6-46F4-8A1E-94B8AA958B6D}"/>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160C430B-00A4-4649-8E66-B3A81CB54C2D}"/>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D8B60F79-1EFE-4179-91AB-E29503823B8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1EE27E10-00FA-43C9-9964-3271230F03C2}"/>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公債費比率については、大規模起債の償還終了等により元利償還金等は徐々に減少し、近年は減少傾向にあるが、令和４年度においても８．３％と高く、類似団体平均より１．５ポイント上回っている。庁舎建設等の大型事業を進めていくにあたり、今後も数値の上昇が見込まれている。事業の実施にあたっては、条件の有利な起債を中心に緊急度の高い事業を選択して行い、引き続き適正な数値に抑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645770F3-EAD2-4F47-BF76-90C57CCC0E8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D4AD4D24-6369-4944-8612-2E7B8150FA6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884CB7AB-E594-40B0-9AD2-07B31150EE7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24B311DB-84DF-4C06-8A89-B74F2004CF71}"/>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8DDDE733-79B5-47AC-AF7A-F3BAC962187F}"/>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AA53603D-5361-4F03-9811-BF7B38DAF2D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6156CAF-8021-41B2-B804-ADCAECB91D5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ED91822C-8C68-4499-838B-E19606588B2C}"/>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CF8593AD-74B5-40F7-A90C-D7FD96BEC28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6FBB0092-AAFC-408E-98A1-A56C77FF22B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54B15542-3C4F-4F72-BD4B-6ACC1BC5FEF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7F678768-56D9-4234-A808-EBAB4558BC32}"/>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A2029D6-4CC9-4FD8-800C-D519FB81A9A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B91B8359-EA9A-4300-BBB4-63879D7ED0FD}"/>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EF627CE0-A919-4833-AADF-B90342E1C8B2}"/>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5BCAF415-D223-45F5-A3D8-5F914ADDFF99}"/>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816D083-4493-4268-8C0D-DFCC0A47ACAA}"/>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7596E1F4-BEB8-4DB8-9AF2-11413C8BA11C}"/>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C3776AAE-95CF-4457-A8E6-A3293CDA1731}"/>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49530</xdr:rowOff>
    </xdr:from>
    <xdr:to>
      <xdr:col>81</xdr:col>
      <xdr:colOff>44450</xdr:colOff>
      <xdr:row>42</xdr:row>
      <xdr:rowOff>73660</xdr:rowOff>
    </xdr:to>
    <xdr:cxnSp macro="">
      <xdr:nvCxnSpPr>
        <xdr:cNvPr id="376" name="直線コネクタ 375">
          <a:extLst>
            <a:ext uri="{FF2B5EF4-FFF2-40B4-BE49-F238E27FC236}">
              <a16:creationId xmlns:a16="http://schemas.microsoft.com/office/drawing/2014/main" id="{6DD74D8A-D297-4F2B-BF3C-B31405825378}"/>
            </a:ext>
          </a:extLst>
        </xdr:cNvPr>
        <xdr:cNvCxnSpPr/>
      </xdr:nvCxnSpPr>
      <xdr:spPr>
        <a:xfrm flipV="1">
          <a:off x="16179800" y="72504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77" name="公債費負担の状況平均値テキスト">
          <a:extLst>
            <a:ext uri="{FF2B5EF4-FFF2-40B4-BE49-F238E27FC236}">
              <a16:creationId xmlns:a16="http://schemas.microsoft.com/office/drawing/2014/main" id="{13CB6171-39CC-43D8-90C3-194801C5488D}"/>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E571AB6B-C9CA-4E6E-874F-0800276B947B}"/>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89746</xdr:rowOff>
    </xdr:to>
    <xdr:cxnSp macro="">
      <xdr:nvCxnSpPr>
        <xdr:cNvPr id="379" name="直線コネクタ 378">
          <a:extLst>
            <a:ext uri="{FF2B5EF4-FFF2-40B4-BE49-F238E27FC236}">
              <a16:creationId xmlns:a16="http://schemas.microsoft.com/office/drawing/2014/main" id="{462924A5-3983-4044-98A7-1DBAB01C945F}"/>
            </a:ext>
          </a:extLst>
        </xdr:cNvPr>
        <xdr:cNvCxnSpPr/>
      </xdr:nvCxnSpPr>
      <xdr:spPr>
        <a:xfrm flipV="1">
          <a:off x="15290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B197348E-FF05-458F-B505-AD4AF94B3816}"/>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145221</xdr:rowOff>
    </xdr:from>
    <xdr:ext cx="736600" cy="259045"/>
    <xdr:sp macro="" textlink="">
      <xdr:nvSpPr>
        <xdr:cNvPr id="381" name="テキスト ボックス 380">
          <a:extLst>
            <a:ext uri="{FF2B5EF4-FFF2-40B4-BE49-F238E27FC236}">
              <a16:creationId xmlns:a16="http://schemas.microsoft.com/office/drawing/2014/main" id="{A9526D95-F3C2-4098-AB42-8B8C4EDE82B0}"/>
            </a:ext>
          </a:extLst>
        </xdr:cNvPr>
        <xdr:cNvSpPr txBox="1"/>
      </xdr:nvSpPr>
      <xdr:spPr>
        <a:xfrm>
          <a:off x="15798800" y="6831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57573</xdr:rowOff>
    </xdr:from>
    <xdr:to>
      <xdr:col>72</xdr:col>
      <xdr:colOff>203200</xdr:colOff>
      <xdr:row>42</xdr:row>
      <xdr:rowOff>89746</xdr:rowOff>
    </xdr:to>
    <xdr:cxnSp macro="">
      <xdr:nvCxnSpPr>
        <xdr:cNvPr id="382" name="直線コネクタ 381">
          <a:extLst>
            <a:ext uri="{FF2B5EF4-FFF2-40B4-BE49-F238E27FC236}">
              <a16:creationId xmlns:a16="http://schemas.microsoft.com/office/drawing/2014/main" id="{313522C5-CC8F-43B7-83A8-34CA64839E3B}"/>
            </a:ext>
          </a:extLst>
        </xdr:cNvPr>
        <xdr:cNvCxnSpPr/>
      </xdr:nvCxnSpPr>
      <xdr:spPr>
        <a:xfrm>
          <a:off x="14401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3" name="フローチャート: 判断 382">
          <a:extLst>
            <a:ext uri="{FF2B5EF4-FFF2-40B4-BE49-F238E27FC236}">
              <a16:creationId xmlns:a16="http://schemas.microsoft.com/office/drawing/2014/main" id="{1974F2D6-DD50-4664-90EB-8436E9F27B5D}"/>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4" name="テキスト ボックス 383">
          <a:extLst>
            <a:ext uri="{FF2B5EF4-FFF2-40B4-BE49-F238E27FC236}">
              <a16:creationId xmlns:a16="http://schemas.microsoft.com/office/drawing/2014/main" id="{B20340E0-EAB8-40C5-AA95-0DC427F538C9}"/>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57573</xdr:rowOff>
    </xdr:to>
    <xdr:cxnSp macro="">
      <xdr:nvCxnSpPr>
        <xdr:cNvPr id="385" name="直線コネクタ 384">
          <a:extLst>
            <a:ext uri="{FF2B5EF4-FFF2-40B4-BE49-F238E27FC236}">
              <a16:creationId xmlns:a16="http://schemas.microsoft.com/office/drawing/2014/main" id="{C0A1A8D4-2F42-45C3-B3FA-C95F242B35C2}"/>
            </a:ext>
          </a:extLst>
        </xdr:cNvPr>
        <xdr:cNvCxnSpPr/>
      </xdr:nvCxnSpPr>
      <xdr:spPr>
        <a:xfrm>
          <a:off x="13512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84FA2B91-CB71-4368-AD1D-145593667E0C}"/>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8158AC87-649A-4755-B576-BCF8EBED9CAD}"/>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88" name="フローチャート: 判断 387">
          <a:extLst>
            <a:ext uri="{FF2B5EF4-FFF2-40B4-BE49-F238E27FC236}">
              <a16:creationId xmlns:a16="http://schemas.microsoft.com/office/drawing/2014/main" id="{0CA29D2E-2F3C-473F-9908-BEF4C58534AE}"/>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89" name="テキスト ボックス 388">
          <a:extLst>
            <a:ext uri="{FF2B5EF4-FFF2-40B4-BE49-F238E27FC236}">
              <a16:creationId xmlns:a16="http://schemas.microsoft.com/office/drawing/2014/main" id="{93537AB7-7FA1-4E91-8310-BD7D9A698ABF}"/>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F39DC41D-7136-452B-BD17-DF54AC47798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D64980E8-1960-4982-B4D2-9E7D7F2EA7F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733FD009-C1ED-4B53-B237-0098E9547AC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24E413CD-8F3E-4E03-93A1-A6498BABDF9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2C483926-ED24-42B3-B1DC-DEF6901C2C72}"/>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395" name="楕円 394">
          <a:extLst>
            <a:ext uri="{FF2B5EF4-FFF2-40B4-BE49-F238E27FC236}">
              <a16:creationId xmlns:a16="http://schemas.microsoft.com/office/drawing/2014/main" id="{D8C87C92-602D-4442-B246-BA843FD5B361}"/>
            </a:ext>
          </a:extLst>
        </xdr:cNvPr>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396" name="公債費負担の状況該当値テキスト">
          <a:extLst>
            <a:ext uri="{FF2B5EF4-FFF2-40B4-BE49-F238E27FC236}">
              <a16:creationId xmlns:a16="http://schemas.microsoft.com/office/drawing/2014/main" id="{66067CC6-59E4-4CFD-8742-05863A73C09B}"/>
            </a:ext>
          </a:extLst>
        </xdr:cNvPr>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397" name="楕円 396">
          <a:extLst>
            <a:ext uri="{FF2B5EF4-FFF2-40B4-BE49-F238E27FC236}">
              <a16:creationId xmlns:a16="http://schemas.microsoft.com/office/drawing/2014/main" id="{E095A450-858A-4ED2-B891-D72E16C932A1}"/>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98" name="テキスト ボックス 397">
          <a:extLst>
            <a:ext uri="{FF2B5EF4-FFF2-40B4-BE49-F238E27FC236}">
              <a16:creationId xmlns:a16="http://schemas.microsoft.com/office/drawing/2014/main" id="{DD5CC16F-B9A9-4AFD-B1F0-3609C2188FF8}"/>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399" name="楕円 398">
          <a:extLst>
            <a:ext uri="{FF2B5EF4-FFF2-40B4-BE49-F238E27FC236}">
              <a16:creationId xmlns:a16="http://schemas.microsoft.com/office/drawing/2014/main" id="{E4CD5A40-81FA-41C0-8BF1-E5836AB26E76}"/>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0" name="テキスト ボックス 399">
          <a:extLst>
            <a:ext uri="{FF2B5EF4-FFF2-40B4-BE49-F238E27FC236}">
              <a16:creationId xmlns:a16="http://schemas.microsoft.com/office/drawing/2014/main" id="{236036A0-0051-4257-AD10-C18AEA2873BA}"/>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1" name="楕円 400">
          <a:extLst>
            <a:ext uri="{FF2B5EF4-FFF2-40B4-BE49-F238E27FC236}">
              <a16:creationId xmlns:a16="http://schemas.microsoft.com/office/drawing/2014/main" id="{A7390ABE-2D16-43F0-B879-B3821FBBD501}"/>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2" name="テキスト ボックス 401">
          <a:extLst>
            <a:ext uri="{FF2B5EF4-FFF2-40B4-BE49-F238E27FC236}">
              <a16:creationId xmlns:a16="http://schemas.microsoft.com/office/drawing/2014/main" id="{C579E86E-1414-4FA8-A29C-068143BC2395}"/>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3" name="楕円 402">
          <a:extLst>
            <a:ext uri="{FF2B5EF4-FFF2-40B4-BE49-F238E27FC236}">
              <a16:creationId xmlns:a16="http://schemas.microsoft.com/office/drawing/2014/main" id="{98034921-7B98-42F1-AF71-53FED078C977}"/>
            </a:ext>
          </a:extLst>
        </xdr:cNvPr>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4" name="テキスト ボックス 403">
          <a:extLst>
            <a:ext uri="{FF2B5EF4-FFF2-40B4-BE49-F238E27FC236}">
              <a16:creationId xmlns:a16="http://schemas.microsoft.com/office/drawing/2014/main" id="{DB034ED3-A1A7-4F30-9773-F5518A021B67}"/>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10A4CD12-8E9B-415E-A17E-3F0304D6F23A}"/>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B92DA455-47B7-40AC-8287-3C69507D05D7}"/>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16024F56-B737-4210-9716-7D272BFE0E4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11D29CB7-99A1-418F-9E88-D331FD9055A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7069C541-FD6C-4323-BF9A-0671DD831B1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8C8A5C8B-CAEF-43F1-B5D9-502A10F08FB7}"/>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72A0375F-6B8C-45C9-88DD-4444B21E562E}"/>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6CE37B76-797C-4726-9E4D-5D70E881868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A3E0E039-03D0-4B53-A1D5-41FEC083B1D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75304F-0397-4BEB-B003-21ADF34C3B76}"/>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88A87D24-C97A-4B2D-8D86-62819CA9510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2B2514A0-8024-44EA-83D7-DAAC77B1C89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3395F20F-3A88-4B19-A173-14C91FC8383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については、大規模起債の償還終了等により徐々に減少してきているが、類似団体は０．０となっており、依然として厳しい状況にある。これは、他団体と比べ、基金が少ないことが要因と考える。庁舎建設等の大型事業を進めていくにあたり、今後も</a:t>
          </a:r>
          <a:r>
            <a:rPr kumimoji="1" lang="ja-JP" altLang="ja-JP" sz="1100">
              <a:solidFill>
                <a:schemeClr val="dk1"/>
              </a:solidFill>
              <a:effectLst/>
              <a:latin typeface="+mn-lt"/>
              <a:ea typeface="+mn-ea"/>
              <a:cs typeface="+mn-cs"/>
            </a:rPr>
            <a:t>地方債残高の増加が避けられないため、</a:t>
          </a:r>
          <a:r>
            <a:rPr lang="ja-JP" altLang="ja-JP" sz="1100" b="0" i="0" baseline="0">
              <a:solidFill>
                <a:schemeClr val="dk1"/>
              </a:solidFill>
              <a:effectLst/>
              <a:latin typeface="+mn-lt"/>
              <a:ea typeface="+mn-ea"/>
              <a:cs typeface="+mn-cs"/>
            </a:rPr>
            <a:t>今まで以上に事業を選択し、起債を抑える必要がある。</a:t>
          </a:r>
          <a:r>
            <a:rPr lang="en-US"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借入れにあたっては、条件の有利な起債を選択し、将来負担の減少を検討していく。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8A07E15D-9C8D-455B-8A8F-DD19DBEAE8BB}"/>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C0BA2C99-EA4E-4FE1-A06A-F5B26A06B3F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160F0997-2CC7-4E21-85A7-C7286A732D1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5B787975-563C-4E09-8FAC-43324806531A}"/>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A1B944B4-BC2B-43B8-81AE-834CA367CA95}"/>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7D8E4B90-0C18-4D58-B23B-C90B9994E77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A915DCCC-2B12-4B7D-A3EB-C3009FF665B1}"/>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8E234910-667F-4C13-BDEA-70F870B5EA32}"/>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6B1F2C17-6768-44DB-B76D-A730100506FC}"/>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512DD147-4C4A-41AE-82F2-F210615D9F4A}"/>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67C917DA-6F4B-4474-8295-0E2563CA35DD}"/>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940E9FB0-7CCA-4646-B71F-C12B87B079C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9AB3CC11-ECCB-41A4-A51C-996B95BC419E}"/>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A7F6F18F-5EDC-42F6-B118-B39EB400997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92697485-9A6B-44A4-9BDE-7E14113DBB52}"/>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8BC14EE7-8362-4D19-9F3C-3FC255BD284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D0F5CD73-9860-454B-ABAE-886EB58BFCA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F2B5DFCD-4BE1-47AB-A602-2A6D6A78C255}"/>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F6360E77-0829-46B4-AB9D-7B813B0F3826}"/>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BA9F6A8E-1295-4584-83B1-E67ECAB3EACD}"/>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52141</xdr:rowOff>
    </xdr:from>
    <xdr:to>
      <xdr:col>81</xdr:col>
      <xdr:colOff>44450</xdr:colOff>
      <xdr:row>15</xdr:row>
      <xdr:rowOff>41557</xdr:rowOff>
    </xdr:to>
    <xdr:cxnSp macro="">
      <xdr:nvCxnSpPr>
        <xdr:cNvPr id="438" name="直線コネクタ 437">
          <a:extLst>
            <a:ext uri="{FF2B5EF4-FFF2-40B4-BE49-F238E27FC236}">
              <a16:creationId xmlns:a16="http://schemas.microsoft.com/office/drawing/2014/main" id="{DE635689-B8AE-44D9-8D9B-3E5148952791}"/>
            </a:ext>
          </a:extLst>
        </xdr:cNvPr>
        <xdr:cNvCxnSpPr/>
      </xdr:nvCxnSpPr>
      <xdr:spPr>
        <a:xfrm flipV="1">
          <a:off x="16179800" y="2452441"/>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a:extLst>
            <a:ext uri="{FF2B5EF4-FFF2-40B4-BE49-F238E27FC236}">
              <a16:creationId xmlns:a16="http://schemas.microsoft.com/office/drawing/2014/main" id="{747BE757-0F18-47DE-B54F-3C86D4AF7E54}"/>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a:extLst>
            <a:ext uri="{FF2B5EF4-FFF2-40B4-BE49-F238E27FC236}">
              <a16:creationId xmlns:a16="http://schemas.microsoft.com/office/drawing/2014/main" id="{DB400A8D-4FC6-4A4B-BAFE-FF4EC6EDD09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41557</xdr:rowOff>
    </xdr:from>
    <xdr:to>
      <xdr:col>77</xdr:col>
      <xdr:colOff>44450</xdr:colOff>
      <xdr:row>16</xdr:row>
      <xdr:rowOff>122132</xdr:rowOff>
    </xdr:to>
    <xdr:cxnSp macro="">
      <xdr:nvCxnSpPr>
        <xdr:cNvPr id="441" name="直線コネクタ 440">
          <a:extLst>
            <a:ext uri="{FF2B5EF4-FFF2-40B4-BE49-F238E27FC236}">
              <a16:creationId xmlns:a16="http://schemas.microsoft.com/office/drawing/2014/main" id="{4347109D-6F1C-4FC7-8070-0FA839333D25}"/>
            </a:ext>
          </a:extLst>
        </xdr:cNvPr>
        <xdr:cNvCxnSpPr/>
      </xdr:nvCxnSpPr>
      <xdr:spPr>
        <a:xfrm flipV="1">
          <a:off x="15290800" y="2613307"/>
          <a:ext cx="889000" cy="25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D0C54CC3-D424-48EC-ABDE-B903F7D37833}"/>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183BE367-1E2C-4CE9-BBF7-6E64826CB498}"/>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122132</xdr:rowOff>
    </xdr:from>
    <xdr:to>
      <xdr:col>72</xdr:col>
      <xdr:colOff>203200</xdr:colOff>
      <xdr:row>18</xdr:row>
      <xdr:rowOff>13829</xdr:rowOff>
    </xdr:to>
    <xdr:cxnSp macro="">
      <xdr:nvCxnSpPr>
        <xdr:cNvPr id="444" name="直線コネクタ 443">
          <a:extLst>
            <a:ext uri="{FF2B5EF4-FFF2-40B4-BE49-F238E27FC236}">
              <a16:creationId xmlns:a16="http://schemas.microsoft.com/office/drawing/2014/main" id="{6DF468A2-DB28-4D63-BB6B-137BCB0DAFA9}"/>
            </a:ext>
          </a:extLst>
        </xdr:cNvPr>
        <xdr:cNvCxnSpPr/>
      </xdr:nvCxnSpPr>
      <xdr:spPr>
        <a:xfrm flipV="1">
          <a:off x="14401800" y="2865332"/>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3D6046C3-6238-46EF-82DF-79F19C97E345}"/>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253BAE8-4D4E-4C9D-A016-639EE524E2A8}"/>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13829</xdr:rowOff>
    </xdr:from>
    <xdr:to>
      <xdr:col>68</xdr:col>
      <xdr:colOff>152400</xdr:colOff>
      <xdr:row>18</xdr:row>
      <xdr:rowOff>129117</xdr:rowOff>
    </xdr:to>
    <xdr:cxnSp macro="">
      <xdr:nvCxnSpPr>
        <xdr:cNvPr id="447" name="直線コネクタ 446">
          <a:extLst>
            <a:ext uri="{FF2B5EF4-FFF2-40B4-BE49-F238E27FC236}">
              <a16:creationId xmlns:a16="http://schemas.microsoft.com/office/drawing/2014/main" id="{C4AD4872-2E94-42B0-A2C8-48C8F024DC8F}"/>
            </a:ext>
          </a:extLst>
        </xdr:cNvPr>
        <xdr:cNvCxnSpPr/>
      </xdr:nvCxnSpPr>
      <xdr:spPr>
        <a:xfrm flipV="1">
          <a:off x="13512800" y="3099929"/>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1D13AA84-E111-4A39-AB6F-B2CFF46EAC1F}"/>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82F820F6-5D83-4F31-8361-A7D6C92A718E}"/>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5BCE2001-54AB-4C9B-9386-CDB3AD6B9483}"/>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BF433785-968A-45A6-B61F-2282ADC678BC}"/>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BF34150-78EC-4E3D-A6E8-C3453537FAD2}"/>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AFFD3B3-FAB2-46ED-9885-86948D15469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0911CF2-A411-4082-B86E-C836F0C73A3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DC82485-5B63-4890-9025-64CA0E028534}"/>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626CB29-639F-4613-B9B1-745BC9E6182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1341</xdr:rowOff>
    </xdr:from>
    <xdr:to>
      <xdr:col>81</xdr:col>
      <xdr:colOff>95250</xdr:colOff>
      <xdr:row>14</xdr:row>
      <xdr:rowOff>102941</xdr:rowOff>
    </xdr:to>
    <xdr:sp macro="" textlink="">
      <xdr:nvSpPr>
        <xdr:cNvPr id="457" name="楕円 456">
          <a:extLst>
            <a:ext uri="{FF2B5EF4-FFF2-40B4-BE49-F238E27FC236}">
              <a16:creationId xmlns:a16="http://schemas.microsoft.com/office/drawing/2014/main" id="{6AE36615-AAAE-4B9F-B5BC-5D98F5ECB1AE}"/>
            </a:ext>
          </a:extLst>
        </xdr:cNvPr>
        <xdr:cNvSpPr/>
      </xdr:nvSpPr>
      <xdr:spPr>
        <a:xfrm>
          <a:off x="16967200" y="240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144868</xdr:rowOff>
    </xdr:from>
    <xdr:ext cx="762000" cy="259045"/>
    <xdr:sp macro="" textlink="">
      <xdr:nvSpPr>
        <xdr:cNvPr id="458" name="将来負担の状況該当値テキスト">
          <a:extLst>
            <a:ext uri="{FF2B5EF4-FFF2-40B4-BE49-F238E27FC236}">
              <a16:creationId xmlns:a16="http://schemas.microsoft.com/office/drawing/2014/main" id="{30B20AF0-B456-4E40-B47A-340FB30792B8}"/>
            </a:ext>
          </a:extLst>
        </xdr:cNvPr>
        <xdr:cNvSpPr txBox="1"/>
      </xdr:nvSpPr>
      <xdr:spPr>
        <a:xfrm>
          <a:off x="17106900" y="237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162207</xdr:rowOff>
    </xdr:from>
    <xdr:to>
      <xdr:col>77</xdr:col>
      <xdr:colOff>95250</xdr:colOff>
      <xdr:row>15</xdr:row>
      <xdr:rowOff>92357</xdr:rowOff>
    </xdr:to>
    <xdr:sp macro="" textlink="">
      <xdr:nvSpPr>
        <xdr:cNvPr id="459" name="楕円 458">
          <a:extLst>
            <a:ext uri="{FF2B5EF4-FFF2-40B4-BE49-F238E27FC236}">
              <a16:creationId xmlns:a16="http://schemas.microsoft.com/office/drawing/2014/main" id="{27F511AE-303A-47B0-9D9D-D92AF7CAE118}"/>
            </a:ext>
          </a:extLst>
        </xdr:cNvPr>
        <xdr:cNvSpPr/>
      </xdr:nvSpPr>
      <xdr:spPr>
        <a:xfrm>
          <a:off x="161290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77134</xdr:rowOff>
    </xdr:from>
    <xdr:ext cx="736600" cy="259045"/>
    <xdr:sp macro="" textlink="">
      <xdr:nvSpPr>
        <xdr:cNvPr id="460" name="テキスト ボックス 459">
          <a:extLst>
            <a:ext uri="{FF2B5EF4-FFF2-40B4-BE49-F238E27FC236}">
              <a16:creationId xmlns:a16="http://schemas.microsoft.com/office/drawing/2014/main" id="{5F21F313-6663-4CE9-A306-49E4AF8EFB70}"/>
            </a:ext>
          </a:extLst>
        </xdr:cNvPr>
        <xdr:cNvSpPr txBox="1"/>
      </xdr:nvSpPr>
      <xdr:spPr>
        <a:xfrm>
          <a:off x="15798800" y="26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71332</xdr:rowOff>
    </xdr:from>
    <xdr:to>
      <xdr:col>73</xdr:col>
      <xdr:colOff>44450</xdr:colOff>
      <xdr:row>17</xdr:row>
      <xdr:rowOff>1482</xdr:rowOff>
    </xdr:to>
    <xdr:sp macro="" textlink="">
      <xdr:nvSpPr>
        <xdr:cNvPr id="461" name="楕円 460">
          <a:extLst>
            <a:ext uri="{FF2B5EF4-FFF2-40B4-BE49-F238E27FC236}">
              <a16:creationId xmlns:a16="http://schemas.microsoft.com/office/drawing/2014/main" id="{6E3FC253-B2A9-46B4-B242-37232F047D45}"/>
            </a:ext>
          </a:extLst>
        </xdr:cNvPr>
        <xdr:cNvSpPr/>
      </xdr:nvSpPr>
      <xdr:spPr>
        <a:xfrm>
          <a:off x="15240000" y="28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157709</xdr:rowOff>
    </xdr:from>
    <xdr:ext cx="762000" cy="259045"/>
    <xdr:sp macro="" textlink="">
      <xdr:nvSpPr>
        <xdr:cNvPr id="462" name="テキスト ボックス 461">
          <a:extLst>
            <a:ext uri="{FF2B5EF4-FFF2-40B4-BE49-F238E27FC236}">
              <a16:creationId xmlns:a16="http://schemas.microsoft.com/office/drawing/2014/main" id="{85D6F120-19E9-4C52-872B-8180AD5BC909}"/>
            </a:ext>
          </a:extLst>
        </xdr:cNvPr>
        <xdr:cNvSpPr txBox="1"/>
      </xdr:nvSpPr>
      <xdr:spPr>
        <a:xfrm>
          <a:off x="14909800" y="29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134479</xdr:rowOff>
    </xdr:from>
    <xdr:to>
      <xdr:col>68</xdr:col>
      <xdr:colOff>203200</xdr:colOff>
      <xdr:row>18</xdr:row>
      <xdr:rowOff>64629</xdr:rowOff>
    </xdr:to>
    <xdr:sp macro="" textlink="">
      <xdr:nvSpPr>
        <xdr:cNvPr id="463" name="楕円 462">
          <a:extLst>
            <a:ext uri="{FF2B5EF4-FFF2-40B4-BE49-F238E27FC236}">
              <a16:creationId xmlns:a16="http://schemas.microsoft.com/office/drawing/2014/main" id="{8CC0F2EC-EDBE-414C-BC6F-3E1DCD15FE34}"/>
            </a:ext>
          </a:extLst>
        </xdr:cNvPr>
        <xdr:cNvSpPr/>
      </xdr:nvSpPr>
      <xdr:spPr>
        <a:xfrm>
          <a:off x="14351000" y="30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49406</xdr:rowOff>
    </xdr:from>
    <xdr:ext cx="762000" cy="259045"/>
    <xdr:sp macro="" textlink="">
      <xdr:nvSpPr>
        <xdr:cNvPr id="464" name="テキスト ボックス 463">
          <a:extLst>
            <a:ext uri="{FF2B5EF4-FFF2-40B4-BE49-F238E27FC236}">
              <a16:creationId xmlns:a16="http://schemas.microsoft.com/office/drawing/2014/main" id="{4580282D-A6D5-45BA-AF9C-10F34F315DBD}"/>
            </a:ext>
          </a:extLst>
        </xdr:cNvPr>
        <xdr:cNvSpPr txBox="1"/>
      </xdr:nvSpPr>
      <xdr:spPr>
        <a:xfrm>
          <a:off x="14020800" y="313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78317</xdr:rowOff>
    </xdr:from>
    <xdr:to>
      <xdr:col>64</xdr:col>
      <xdr:colOff>152400</xdr:colOff>
      <xdr:row>19</xdr:row>
      <xdr:rowOff>8467</xdr:rowOff>
    </xdr:to>
    <xdr:sp macro="" textlink="">
      <xdr:nvSpPr>
        <xdr:cNvPr id="465" name="楕円 464">
          <a:extLst>
            <a:ext uri="{FF2B5EF4-FFF2-40B4-BE49-F238E27FC236}">
              <a16:creationId xmlns:a16="http://schemas.microsoft.com/office/drawing/2014/main" id="{4F6F6F80-5DA1-4EE6-9985-091F905D49DA}"/>
            </a:ext>
          </a:extLst>
        </xdr:cNvPr>
        <xdr:cNvSpPr/>
      </xdr:nvSpPr>
      <xdr:spPr>
        <a:xfrm>
          <a:off x="13462000" y="316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164694</xdr:rowOff>
    </xdr:from>
    <xdr:ext cx="762000" cy="259045"/>
    <xdr:sp macro="" textlink="">
      <xdr:nvSpPr>
        <xdr:cNvPr id="466" name="テキスト ボックス 465">
          <a:extLst>
            <a:ext uri="{FF2B5EF4-FFF2-40B4-BE49-F238E27FC236}">
              <a16:creationId xmlns:a16="http://schemas.microsoft.com/office/drawing/2014/main" id="{9215B0D8-01B0-40CC-B5A6-5C34974B411C}"/>
            </a:ext>
          </a:extLst>
        </xdr:cNvPr>
        <xdr:cNvSpPr txBox="1"/>
      </xdr:nvSpPr>
      <xdr:spPr>
        <a:xfrm>
          <a:off x="13131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3,668
56.62
3,778,435
3,301,035
390,841
2,286,546
3,448,389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ポイント減の２６．</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類似団体と比較して高い水準で推移しているため、今後も事業運営の改善や執行方法の見直し、ＡＩ（人口知能）などの新たな技術の活用の検討等、効率的な行政運営に努める。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107950</xdr:rowOff>
    </xdr:from>
    <xdr:to>
      <xdr:col>19</xdr:col>
      <xdr:colOff>187325</xdr:colOff>
      <xdr:row>37</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0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161290</xdr:rowOff>
    </xdr:from>
    <xdr:to>
      <xdr:col>15</xdr:col>
      <xdr:colOff>98425</xdr:colOff>
      <xdr:row>37</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334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20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110490</xdr:rowOff>
    </xdr:from>
    <xdr:to>
      <xdr:col>11</xdr:col>
      <xdr:colOff>60325</xdr:colOff>
      <xdr:row>37</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類似団体や県平均より下回っている現状である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。庁舎建設に係る費用やデジタル推進費、エネルギー価格高騰に起因する燃料費や光熱水費の増大等が、物件費増加の要因となっている。今後も引き続き</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事務事業の見直しを図るとともに、</a:t>
          </a:r>
          <a:r>
            <a:rPr lang="ja-JP" altLang="ja-JP" sz="1100" b="0" i="0" baseline="0">
              <a:solidFill>
                <a:schemeClr val="dk1"/>
              </a:solidFill>
              <a:effectLst/>
              <a:latin typeface="+mn-lt"/>
              <a:ea typeface="+mn-ea"/>
              <a:cs typeface="+mn-cs"/>
            </a:rPr>
            <a:t>経費の削減に取り組む。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111760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63398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15</xdr:row>
      <xdr:rowOff>96520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6339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96520</xdr:rowOff>
    </xdr:from>
    <xdr:to>
      <xdr:col>73</xdr:col>
      <xdr:colOff>180975</xdr:colOff>
      <xdr:row>15</xdr:row>
      <xdr:rowOff>142240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682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127000</xdr:rowOff>
    </xdr:from>
    <xdr:to>
      <xdr:col>69</xdr:col>
      <xdr:colOff>92075</xdr:colOff>
      <xdr:row>15</xdr:row>
      <xdr:rowOff>142240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98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97807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101617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60960</xdr:rowOff>
    </xdr:from>
    <xdr:to>
      <xdr:col>82</xdr:col>
      <xdr:colOff>158750</xdr:colOff>
      <xdr:row>15</xdr:row>
      <xdr:rowOff>162560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77487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45720</xdr:rowOff>
    </xdr:from>
    <xdr:to>
      <xdr:col>74</xdr:col>
      <xdr:colOff>31750</xdr:colOff>
      <xdr:row>15</xdr:row>
      <xdr:rowOff>147320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157497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8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91440</xdr:rowOff>
    </xdr:from>
    <xdr:to>
      <xdr:col>69</xdr:col>
      <xdr:colOff>142875</xdr:colOff>
      <xdr:row>16</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類似団体より０．</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ポイント上回っており、高齢化の影響が大きいと考えられる。</a:t>
          </a:r>
          <a:r>
            <a:rPr lang="ja-JP" altLang="ja-JP" sz="1100">
              <a:solidFill>
                <a:schemeClr val="dk1"/>
              </a:solidFill>
              <a:effectLst/>
              <a:latin typeface="+mn-lt"/>
              <a:ea typeface="+mn-ea"/>
              <a:cs typeface="+mn-cs"/>
            </a:rPr>
            <a:t>扶助費の増加は財政運営上大きな課題であるため、町民生活への影響を考慮し、町単独事業の見直しや積極的な収入確保に努める。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146050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823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67327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類似団体と比較して高い水準で推移している。高齢化が進む中で、国民健康保険会計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後期高齢者医療会計</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介護保険会計では歳出が拡大傾向にあり、それに伴い繰出金が多額となってきているのが要因と考えられる。今後も保険料の適正化を図るなどにより、税収を主な財源とする普通会計の負担額を減らしていくよう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161290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93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81280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25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149860</xdr:rowOff>
    </xdr:from>
    <xdr:to>
      <xdr:col>69</xdr:col>
      <xdr:colOff>92075</xdr:colOff>
      <xdr:row>59</xdr:row>
      <xdr:rowOff>8890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10093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129540</xdr:rowOff>
    </xdr:from>
    <xdr:to>
      <xdr:col>65</xdr:col>
      <xdr:colOff>53975</xdr:colOff>
      <xdr:row>59</xdr:row>
      <xdr:rowOff>59690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44467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、類似団体と比較して</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高い水準で推移しているため、町単独補助金の見直しなど、今後も引き続き抑制に努める。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7750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30988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8128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957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128778</xdr:rowOff>
    </xdr:from>
    <xdr:to>
      <xdr:col>69</xdr:col>
      <xdr:colOff>142875</xdr:colOff>
      <xdr:row>38</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43705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．５ポイント減の１９．</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％となったが、類似団体と</a:t>
          </a:r>
          <a:r>
            <a:rPr lang="ja-JP" altLang="en-US" sz="1100" b="0" i="0" baseline="0">
              <a:solidFill>
                <a:schemeClr val="dk1"/>
              </a:solidFill>
              <a:effectLst/>
              <a:latin typeface="+mn-lt"/>
              <a:ea typeface="+mn-ea"/>
              <a:cs typeface="+mn-cs"/>
            </a:rPr>
            <a:t>比較して１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大規模起債の償還終了等により、</a:t>
          </a:r>
          <a:r>
            <a:rPr lang="ja-JP" altLang="ja-JP" sz="1100" b="0" i="0" baseline="0">
              <a:solidFill>
                <a:schemeClr val="dk1"/>
              </a:solidFill>
              <a:effectLst/>
              <a:latin typeface="+mn-lt"/>
              <a:ea typeface="+mn-ea"/>
              <a:cs typeface="+mn-cs"/>
            </a:rPr>
            <a:t>公債費比率、起債制限比率ともに年々数値が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してきたが、今後、庁舎移転</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大型</a:t>
          </a:r>
          <a:r>
            <a:rPr lang="ja-JP" altLang="ja-JP" sz="1100" b="0" i="0" baseline="0">
              <a:solidFill>
                <a:schemeClr val="dk1"/>
              </a:solidFill>
              <a:effectLst/>
              <a:latin typeface="+mn-lt"/>
              <a:ea typeface="+mn-ea"/>
              <a:cs typeface="+mn-cs"/>
            </a:rPr>
            <a:t>事業を進めていくにあたり、</a:t>
          </a:r>
          <a:r>
            <a:rPr kumimoji="1" lang="ja-JP" altLang="ja-JP" sz="1100" baseline="0">
              <a:solidFill>
                <a:schemeClr val="dk1"/>
              </a:solidFill>
              <a:effectLst/>
              <a:latin typeface="+mn-lt"/>
              <a:ea typeface="+mn-ea"/>
              <a:cs typeface="+mn-cs"/>
            </a:rPr>
            <a:t>借入額及び償還額の増加が想定されることから、</a:t>
          </a:r>
          <a:r>
            <a:rPr lang="ja-JP" altLang="ja-JP" sz="1100" b="0" i="0" baseline="0">
              <a:solidFill>
                <a:schemeClr val="dk1"/>
              </a:solidFill>
              <a:effectLst/>
              <a:latin typeface="+mn-lt"/>
              <a:ea typeface="+mn-ea"/>
              <a:cs typeface="+mn-cs"/>
            </a:rPr>
            <a:t>数値の上昇が見込まれている。事業の実施にあたっては、有利な起債を中心に緊急度の高い事業を選択して行い、</a:t>
          </a:r>
          <a:r>
            <a:rPr lang="ja-JP" altLang="en-US" sz="1100" b="0" i="0" baseline="0">
              <a:solidFill>
                <a:schemeClr val="dk1"/>
              </a:solidFill>
              <a:effectLst/>
              <a:latin typeface="+mn-lt"/>
              <a:ea typeface="+mn-ea"/>
              <a:cs typeface="+mn-cs"/>
            </a:rPr>
            <a:t>公債費の増大を最小限に抑制するよう努める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35561</xdr:rowOff>
    </xdr:from>
    <xdr:to>
      <xdr:col>24</xdr:col>
      <xdr:colOff>25400</xdr:colOff>
      <xdr:row>77</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23721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54611</xdr:rowOff>
    </xdr:from>
    <xdr:to>
      <xdr:col>19</xdr:col>
      <xdr:colOff>187325</xdr:colOff>
      <xdr:row>78</xdr:row>
      <xdr:rowOff>16511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2562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xdr:rowOff>
    </xdr:from>
    <xdr:to>
      <xdr:col>15</xdr:col>
      <xdr:colOff>98425</xdr:colOff>
      <xdr:row>78</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3743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xdr:rowOff>
    </xdr:from>
    <xdr:to>
      <xdr:col>11</xdr:col>
      <xdr:colOff>9525</xdr:colOff>
      <xdr:row>78</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374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156211</xdr:rowOff>
    </xdr:from>
    <xdr:to>
      <xdr:col>24</xdr:col>
      <xdr:colOff>76200</xdr:colOff>
      <xdr:row>77</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128288</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3811</xdr:rowOff>
    </xdr:from>
    <xdr:to>
      <xdr:col>20</xdr:col>
      <xdr:colOff>38100</xdr:colOff>
      <xdr:row>77</xdr:row>
      <xdr:rowOff>105411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90188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137161</xdr:rowOff>
    </xdr:from>
    <xdr:to>
      <xdr:col>15</xdr:col>
      <xdr:colOff>149225</xdr:colOff>
      <xdr:row>78</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52088</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121920</xdr:rowOff>
    </xdr:from>
    <xdr:to>
      <xdr:col>11</xdr:col>
      <xdr:colOff>60325</xdr:colOff>
      <xdr:row>78</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36847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対前年度比</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７０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、類似団体と比較して高い水準で推移している。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庁舎建設等の</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を進めていくにあたり</a:t>
          </a:r>
          <a:r>
            <a:rPr kumimoji="1" lang="ja-JP" altLang="ja-JP" sz="1100">
              <a:solidFill>
                <a:schemeClr val="dk1"/>
              </a:solidFill>
              <a:effectLst/>
              <a:latin typeface="+mn-lt"/>
              <a:ea typeface="+mn-ea"/>
              <a:cs typeface="+mn-cs"/>
            </a:rPr>
            <a:t>、普通建設事業及び物件費の増加が見込まれる。そのため、歳出の取捨選択等のスリム化と一般財源の確保に努める必要がある。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6169</xdr:rowOff>
    </xdr:from>
    <xdr:to>
      <xdr:col>82</xdr:col>
      <xdr:colOff>107950</xdr:colOff>
      <xdr:row>78</xdr:row>
      <xdr:rowOff>68218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7926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6169</xdr:rowOff>
    </xdr:from>
    <xdr:to>
      <xdr:col>78</xdr:col>
      <xdr:colOff>69850</xdr:colOff>
      <xdr:row>79</xdr:row>
      <xdr:rowOff>37193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379269"/>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37193</xdr:rowOff>
    </xdr:from>
    <xdr:to>
      <xdr:col>73</xdr:col>
      <xdr:colOff>180975</xdr:colOff>
      <xdr:row>79</xdr:row>
      <xdr:rowOff>66584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581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40458</xdr:rowOff>
    </xdr:from>
    <xdr:to>
      <xdr:col>69</xdr:col>
      <xdr:colOff>92075</xdr:colOff>
      <xdr:row>79</xdr:row>
      <xdr:rowOff>66584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5850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17418</xdr:rowOff>
    </xdr:from>
    <xdr:to>
      <xdr:col>82</xdr:col>
      <xdr:colOff>158750</xdr:colOff>
      <xdr:row>78</xdr:row>
      <xdr:rowOff>119018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160945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126819</xdr:rowOff>
    </xdr:from>
    <xdr:to>
      <xdr:col>78</xdr:col>
      <xdr:colOff>120650</xdr:colOff>
      <xdr:row>78</xdr:row>
      <xdr:rowOff>56969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41746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14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157843</xdr:rowOff>
    </xdr:from>
    <xdr:to>
      <xdr:col>74</xdr:col>
      <xdr:colOff>31750</xdr:colOff>
      <xdr:row>79</xdr:row>
      <xdr:rowOff>87993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72770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15784</xdr:rowOff>
    </xdr:from>
    <xdr:to>
      <xdr:col>69</xdr:col>
      <xdr:colOff>142875</xdr:colOff>
      <xdr:row>79</xdr:row>
      <xdr:rowOff>117384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102161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64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161108</xdr:rowOff>
    </xdr:from>
    <xdr:to>
      <xdr:col>65</xdr:col>
      <xdr:colOff>53975</xdr:colOff>
      <xdr:row>79</xdr:row>
      <xdr:rowOff>91258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76035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97892</xdr:rowOff>
    </xdr:from>
    <xdr:to>
      <xdr:col>29</xdr:col>
      <xdr:colOff>127000</xdr:colOff>
      <xdr:row>18</xdr:row>
      <xdr:rowOff>117116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03800" y="3231617"/>
          <a:ext cx="647700" cy="19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97892</xdr:rowOff>
    </xdr:from>
    <xdr:to>
      <xdr:col>26</xdr:col>
      <xdr:colOff>50800</xdr:colOff>
      <xdr:row>18</xdr:row>
      <xdr:rowOff>141947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31617"/>
          <a:ext cx="698500" cy="44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141947</xdr:rowOff>
    </xdr:from>
    <xdr:to>
      <xdr:col>22</xdr:col>
      <xdr:colOff>114300</xdr:colOff>
      <xdr:row>18</xdr:row>
      <xdr:rowOff>158301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75672"/>
          <a:ext cx="698500" cy="1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107788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158301</xdr:rowOff>
    </xdr:from>
    <xdr:to>
      <xdr:col>18</xdr:col>
      <xdr:colOff>177800</xdr:colOff>
      <xdr:row>18</xdr:row>
      <xdr:rowOff>160044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92026"/>
          <a:ext cx="698500" cy="1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94858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8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101211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66316</xdr:rowOff>
    </xdr:from>
    <xdr:to>
      <xdr:col>29</xdr:col>
      <xdr:colOff>177800</xdr:colOff>
      <xdr:row>18</xdr:row>
      <xdr:rowOff>167916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38393</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47092</xdr:rowOff>
    </xdr:from>
    <xdr:to>
      <xdr:col>26</xdr:col>
      <xdr:colOff>101600</xdr:colOff>
      <xdr:row>18</xdr:row>
      <xdr:rowOff>148692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8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133469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6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91147</xdr:rowOff>
    </xdr:from>
    <xdr:to>
      <xdr:col>22</xdr:col>
      <xdr:colOff>165100</xdr:colOff>
      <xdr:row>19</xdr:row>
      <xdr:rowOff>21296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248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6074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107501</xdr:rowOff>
    </xdr:from>
    <xdr:to>
      <xdr:col>19</xdr:col>
      <xdr:colOff>38100</xdr:colOff>
      <xdr:row>19</xdr:row>
      <xdr:rowOff>37651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41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22428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109244</xdr:rowOff>
    </xdr:from>
    <xdr:to>
      <xdr:col>15</xdr:col>
      <xdr:colOff>101600</xdr:colOff>
      <xdr:row>19</xdr:row>
      <xdr:rowOff>39394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4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24171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61670</xdr:rowOff>
    </xdr:from>
    <xdr:to>
      <xdr:col>29</xdr:col>
      <xdr:colOff>127000</xdr:colOff>
      <xdr:row>36</xdr:row>
      <xdr:rowOff>62661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14920"/>
          <a:ext cx="6477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59106</xdr:rowOff>
    </xdr:from>
    <xdr:to>
      <xdr:col>26</xdr:col>
      <xdr:colOff>50800</xdr:colOff>
      <xdr:row>36</xdr:row>
      <xdr:rowOff>62661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12356"/>
          <a:ext cx="698500" cy="3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59106</xdr:rowOff>
    </xdr:from>
    <xdr:to>
      <xdr:col>22</xdr:col>
      <xdr:colOff>114300</xdr:colOff>
      <xdr:row>36</xdr:row>
      <xdr:rowOff>80282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012356"/>
          <a:ext cx="698500" cy="21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98099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80282</xdr:rowOff>
    </xdr:from>
    <xdr:to>
      <xdr:col>18</xdr:col>
      <xdr:colOff>177800</xdr:colOff>
      <xdr:row>36</xdr:row>
      <xdr:rowOff>93342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33532"/>
          <a:ext cx="698500" cy="13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106999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110135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10870</xdr:rowOff>
    </xdr:from>
    <xdr:to>
      <xdr:col>29</xdr:col>
      <xdr:colOff>177800</xdr:colOff>
      <xdr:row>36</xdr:row>
      <xdr:rowOff>112470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6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325847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11861</xdr:rowOff>
    </xdr:from>
    <xdr:to>
      <xdr:col>26</xdr:col>
      <xdr:colOff>101600</xdr:colOff>
      <xdr:row>36</xdr:row>
      <xdr:rowOff>113461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6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98238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5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8306</xdr:rowOff>
    </xdr:from>
    <xdr:to>
      <xdr:col>22</xdr:col>
      <xdr:colOff>165100</xdr:colOff>
      <xdr:row>36</xdr:row>
      <xdr:rowOff>109906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61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94683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29482</xdr:rowOff>
    </xdr:from>
    <xdr:to>
      <xdr:col>19</xdr:col>
      <xdr:colOff>38100</xdr:colOff>
      <xdr:row>36</xdr:row>
      <xdr:rowOff>131082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8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115859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6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42542</xdr:rowOff>
    </xdr:from>
    <xdr:to>
      <xdr:col>15</xdr:col>
      <xdr:colOff>101600</xdr:colOff>
      <xdr:row>36</xdr:row>
      <xdr:rowOff>144142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5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128919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8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3,668
56.62
3,778,435
3,301,035
390,841
2,286,546
3,448,389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129341</xdr:rowOff>
    </xdr:from>
    <xdr:to>
      <xdr:col>24</xdr:col>
      <xdr:colOff>63500</xdr:colOff>
      <xdr:row>37</xdr:row>
      <xdr:rowOff>143465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6472991"/>
          <a:ext cx="838200" cy="1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129341</xdr:rowOff>
    </xdr:from>
    <xdr:to>
      <xdr:col>19</xdr:col>
      <xdr:colOff>177800</xdr:colOff>
      <xdr:row>37</xdr:row>
      <xdr:rowOff>159848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472991"/>
          <a:ext cx="889000" cy="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159848</xdr:rowOff>
    </xdr:from>
    <xdr:to>
      <xdr:col>15</xdr:col>
      <xdr:colOff>50800</xdr:colOff>
      <xdr:row>38</xdr:row>
      <xdr:rowOff>24898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503498"/>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117244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1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24898</xdr:rowOff>
    </xdr:from>
    <xdr:to>
      <xdr:col>10</xdr:col>
      <xdr:colOff>114300</xdr:colOff>
      <xdr:row>38</xdr:row>
      <xdr:rowOff>35145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39998"/>
          <a:ext cx="889000" cy="1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152841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5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160370</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6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92665</xdr:rowOff>
    </xdr:from>
    <xdr:to>
      <xdr:col>24</xdr:col>
      <xdr:colOff>114300</xdr:colOff>
      <xdr:row>38</xdr:row>
      <xdr:rowOff>22816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363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71092</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1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78541</xdr:rowOff>
    </xdr:from>
    <xdr:to>
      <xdr:col>20</xdr:col>
      <xdr:colOff>38100</xdr:colOff>
      <xdr:row>38</xdr:row>
      <xdr:rowOff>8691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171268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109048</xdr:rowOff>
    </xdr:from>
    <xdr:to>
      <xdr:col>15</xdr:col>
      <xdr:colOff>101600</xdr:colOff>
      <xdr:row>38</xdr:row>
      <xdr:rowOff>39198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30325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4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145549</xdr:rowOff>
    </xdr:from>
    <xdr:to>
      <xdr:col>10</xdr:col>
      <xdr:colOff>165100</xdr:colOff>
      <xdr:row>38</xdr:row>
      <xdr:rowOff>75699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66825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8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155795</xdr:rowOff>
    </xdr:from>
    <xdr:to>
      <xdr:col>6</xdr:col>
      <xdr:colOff>38100</xdr:colOff>
      <xdr:row>38</xdr:row>
      <xdr:rowOff>85945</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77072</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9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99066</xdr:rowOff>
    </xdr:from>
    <xdr:to>
      <xdr:col>24</xdr:col>
      <xdr:colOff>63500</xdr:colOff>
      <xdr:row>58</xdr:row>
      <xdr:rowOff>113777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3166"/>
          <a:ext cx="8382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113777</xdr:rowOff>
    </xdr:from>
    <xdr:to>
      <xdr:col>19</xdr:col>
      <xdr:colOff>177800</xdr:colOff>
      <xdr:row>58</xdr:row>
      <xdr:rowOff>118276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57877"/>
          <a:ext cx="889000" cy="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105090</xdr:rowOff>
    </xdr:from>
    <xdr:to>
      <xdr:col>15</xdr:col>
      <xdr:colOff>50800</xdr:colOff>
      <xdr:row>58</xdr:row>
      <xdr:rowOff>118276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49190"/>
          <a:ext cx="889000" cy="1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8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105090</xdr:rowOff>
    </xdr:from>
    <xdr:to>
      <xdr:col>10</xdr:col>
      <xdr:colOff>114300</xdr:colOff>
      <xdr:row>58</xdr:row>
      <xdr:rowOff>115177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49190"/>
          <a:ext cx="889000" cy="1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73991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7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72914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7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48266</xdr:rowOff>
    </xdr:from>
    <xdr:to>
      <xdr:col>24</xdr:col>
      <xdr:colOff>114300</xdr:colOff>
      <xdr:row>58</xdr:row>
      <xdr:rowOff>149866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134643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0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62977</xdr:rowOff>
    </xdr:from>
    <xdr:to>
      <xdr:col>20</xdr:col>
      <xdr:colOff>38100</xdr:colOff>
      <xdr:row>58</xdr:row>
      <xdr:rowOff>164577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0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155704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9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67476</xdr:rowOff>
    </xdr:from>
    <xdr:to>
      <xdr:col>15</xdr:col>
      <xdr:colOff>101600</xdr:colOff>
      <xdr:row>58</xdr:row>
      <xdr:rowOff>169076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160203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54290</xdr:rowOff>
    </xdr:from>
    <xdr:to>
      <xdr:col>10</xdr:col>
      <xdr:colOff>165100</xdr:colOff>
      <xdr:row>58</xdr:row>
      <xdr:rowOff>155890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147017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64377</xdr:rowOff>
    </xdr:from>
    <xdr:to>
      <xdr:col>6</xdr:col>
      <xdr:colOff>38100</xdr:colOff>
      <xdr:row>58</xdr:row>
      <xdr:rowOff>165977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157104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10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8187</xdr:rowOff>
    </xdr:from>
    <xdr:to>
      <xdr:col>24</xdr:col>
      <xdr:colOff>63500</xdr:colOff>
      <xdr:row>78</xdr:row>
      <xdr:rowOff>11936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81287"/>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11702</xdr:rowOff>
    </xdr:from>
    <xdr:to>
      <xdr:col>19</xdr:col>
      <xdr:colOff>177800</xdr:colOff>
      <xdr:row>78</xdr:row>
      <xdr:rowOff>11936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84802"/>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11285</xdr:rowOff>
    </xdr:from>
    <xdr:to>
      <xdr:col>15</xdr:col>
      <xdr:colOff>50800</xdr:colOff>
      <xdr:row>78</xdr:row>
      <xdr:rowOff>11702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84385"/>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11285</xdr:rowOff>
    </xdr:from>
    <xdr:to>
      <xdr:col>10</xdr:col>
      <xdr:colOff>114300</xdr:colOff>
      <xdr:row>78</xdr:row>
      <xdr:rowOff>11398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84385"/>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128837</xdr:rowOff>
    </xdr:from>
    <xdr:to>
      <xdr:col>24</xdr:col>
      <xdr:colOff>114300</xdr:colOff>
      <xdr:row>78</xdr:row>
      <xdr:rowOff>58987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43764</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4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132586</xdr:rowOff>
    </xdr:from>
    <xdr:to>
      <xdr:col>20</xdr:col>
      <xdr:colOff>38100</xdr:colOff>
      <xdr:row>78</xdr:row>
      <xdr:rowOff>62736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3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53863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4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132352</xdr:rowOff>
    </xdr:from>
    <xdr:to>
      <xdr:col>15</xdr:col>
      <xdr:colOff>101600</xdr:colOff>
      <xdr:row>78</xdr:row>
      <xdr:rowOff>62502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33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53629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42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131935</xdr:rowOff>
    </xdr:from>
    <xdr:to>
      <xdr:col>10</xdr:col>
      <xdr:colOff>165100</xdr:colOff>
      <xdr:row>78</xdr:row>
      <xdr:rowOff>62085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53212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42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132048</xdr:rowOff>
    </xdr:from>
    <xdr:to>
      <xdr:col>6</xdr:col>
      <xdr:colOff>38100</xdr:colOff>
      <xdr:row>78</xdr:row>
      <xdr:rowOff>62198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3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53325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42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105555</xdr:rowOff>
    </xdr:from>
    <xdr:to>
      <xdr:col>24</xdr:col>
      <xdr:colOff>63500</xdr:colOff>
      <xdr:row>96</xdr:row>
      <xdr:rowOff>38415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93305"/>
          <a:ext cx="838200" cy="10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105555</xdr:rowOff>
    </xdr:from>
    <xdr:to>
      <xdr:col>19</xdr:col>
      <xdr:colOff>177800</xdr:colOff>
      <xdr:row>96</xdr:row>
      <xdr:rowOff>161204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93305"/>
          <a:ext cx="889000" cy="22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161204</xdr:rowOff>
    </xdr:from>
    <xdr:to>
      <xdr:col>15</xdr:col>
      <xdr:colOff>50800</xdr:colOff>
      <xdr:row>96</xdr:row>
      <xdr:rowOff>163010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20404"/>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163010</xdr:rowOff>
    </xdr:from>
    <xdr:to>
      <xdr:col>10</xdr:col>
      <xdr:colOff>114300</xdr:colOff>
      <xdr:row>97</xdr:row>
      <xdr:rowOff>2456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2210"/>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159065</xdr:rowOff>
    </xdr:from>
    <xdr:to>
      <xdr:col>24</xdr:col>
      <xdr:colOff>114300</xdr:colOff>
      <xdr:row>96</xdr:row>
      <xdr:rowOff>89215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4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137492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54755</xdr:rowOff>
    </xdr:from>
    <xdr:to>
      <xdr:col>20</xdr:col>
      <xdr:colOff>38100</xdr:colOff>
      <xdr:row>95</xdr:row>
      <xdr:rowOff>156355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3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110404</xdr:rowOff>
    </xdr:from>
    <xdr:to>
      <xdr:col>15</xdr:col>
      <xdr:colOff>101600</xdr:colOff>
      <xdr:row>97</xdr:row>
      <xdr:rowOff>40554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31681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112210</xdr:rowOff>
    </xdr:from>
    <xdr:to>
      <xdr:col>10</xdr:col>
      <xdr:colOff>165100</xdr:colOff>
      <xdr:row>97</xdr:row>
      <xdr:rowOff>42360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33487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123106</xdr:rowOff>
    </xdr:from>
    <xdr:to>
      <xdr:col>6</xdr:col>
      <xdr:colOff>38100</xdr:colOff>
      <xdr:row>97</xdr:row>
      <xdr:rowOff>53256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8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44383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53577</xdr:rowOff>
    </xdr:from>
    <xdr:to>
      <xdr:col>55</xdr:col>
      <xdr:colOff>0</xdr:colOff>
      <xdr:row>37</xdr:row>
      <xdr:rowOff>76203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97227"/>
          <a:ext cx="838200" cy="2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89656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90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69520</xdr:rowOff>
    </xdr:from>
    <xdr:to>
      <xdr:col>50</xdr:col>
      <xdr:colOff>114300</xdr:colOff>
      <xdr:row>37</xdr:row>
      <xdr:rowOff>76203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41720"/>
          <a:ext cx="889000" cy="1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69520</xdr:rowOff>
    </xdr:from>
    <xdr:to>
      <xdr:col>45</xdr:col>
      <xdr:colOff>177800</xdr:colOff>
      <xdr:row>37</xdr:row>
      <xdr:rowOff>148591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41720"/>
          <a:ext cx="889000" cy="2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148591</xdr:rowOff>
    </xdr:from>
    <xdr:to>
      <xdr:col>41</xdr:col>
      <xdr:colOff>50800</xdr:colOff>
      <xdr:row>37</xdr:row>
      <xdr:rowOff>156310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92241"/>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2777</xdr:rowOff>
    </xdr:from>
    <xdr:to>
      <xdr:col>55</xdr:col>
      <xdr:colOff>50800</xdr:colOff>
      <xdr:row>37</xdr:row>
      <xdr:rowOff>104377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152654</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2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25403</xdr:rowOff>
    </xdr:from>
    <xdr:to>
      <xdr:col>50</xdr:col>
      <xdr:colOff>165100</xdr:colOff>
      <xdr:row>37</xdr:row>
      <xdr:rowOff>127003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6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118130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61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18720</xdr:rowOff>
    </xdr:from>
    <xdr:to>
      <xdr:col>46</xdr:col>
      <xdr:colOff>38100</xdr:colOff>
      <xdr:row>36</xdr:row>
      <xdr:rowOff>120320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111447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8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97791</xdr:rowOff>
    </xdr:from>
    <xdr:to>
      <xdr:col>41</xdr:col>
      <xdr:colOff>101600</xdr:colOff>
      <xdr:row>38</xdr:row>
      <xdr:rowOff>27941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19068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3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105510</xdr:rowOff>
    </xdr:from>
    <xdr:to>
      <xdr:col>36</xdr:col>
      <xdr:colOff>165100</xdr:colOff>
      <xdr:row>38</xdr:row>
      <xdr:rowOff>35660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26787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4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19347</xdr:rowOff>
    </xdr:from>
    <xdr:to>
      <xdr:col>55</xdr:col>
      <xdr:colOff>0</xdr:colOff>
      <xdr:row>59</xdr:row>
      <xdr:rowOff>20941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134897"/>
          <a:ext cx="8382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168820</xdr:rowOff>
    </xdr:from>
    <xdr:to>
      <xdr:col>50</xdr:col>
      <xdr:colOff>114300</xdr:colOff>
      <xdr:row>59</xdr:row>
      <xdr:rowOff>19347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112920"/>
          <a:ext cx="889000" cy="2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168820</xdr:rowOff>
    </xdr:from>
    <xdr:to>
      <xdr:col>45</xdr:col>
      <xdr:colOff>177800</xdr:colOff>
      <xdr:row>59</xdr:row>
      <xdr:rowOff>36670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10112920"/>
          <a:ext cx="889000" cy="3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156601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5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27883</xdr:rowOff>
    </xdr:from>
    <xdr:to>
      <xdr:col>41</xdr:col>
      <xdr:colOff>50800</xdr:colOff>
      <xdr:row>59</xdr:row>
      <xdr:rowOff>36670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143433"/>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1387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7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141591</xdr:rowOff>
    </xdr:from>
    <xdr:to>
      <xdr:col>55</xdr:col>
      <xdr:colOff>50800</xdr:colOff>
      <xdr:row>59</xdr:row>
      <xdr:rowOff>71741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8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56518</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1000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139997</xdr:rowOff>
    </xdr:from>
    <xdr:to>
      <xdr:col>50</xdr:col>
      <xdr:colOff>165100</xdr:colOff>
      <xdr:row>59</xdr:row>
      <xdr:rowOff>70147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8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61274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7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118020</xdr:rowOff>
    </xdr:from>
    <xdr:to>
      <xdr:col>46</xdr:col>
      <xdr:colOff>38100</xdr:colOff>
      <xdr:row>59</xdr:row>
      <xdr:rowOff>48170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6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39297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5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157320</xdr:rowOff>
    </xdr:from>
    <xdr:to>
      <xdr:col>41</xdr:col>
      <xdr:colOff>101600</xdr:colOff>
      <xdr:row>59</xdr:row>
      <xdr:rowOff>87470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1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78597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148533</xdr:rowOff>
    </xdr:from>
    <xdr:to>
      <xdr:col>36</xdr:col>
      <xdr:colOff>165100</xdr:colOff>
      <xdr:row>59</xdr:row>
      <xdr:rowOff>78683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9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69810</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8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17090</xdr:rowOff>
    </xdr:from>
    <xdr:to>
      <xdr:col>55</xdr:col>
      <xdr:colOff>0</xdr:colOff>
      <xdr:row>79</xdr:row>
      <xdr:rowOff>34006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56164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104178</xdr:rowOff>
    </xdr:from>
    <xdr:to>
      <xdr:col>50</xdr:col>
      <xdr:colOff>114300</xdr:colOff>
      <xdr:row>79</xdr:row>
      <xdr:rowOff>34006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77278"/>
          <a:ext cx="889000" cy="10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104178</xdr:rowOff>
    </xdr:from>
    <xdr:to>
      <xdr:col>45</xdr:col>
      <xdr:colOff>177800</xdr:colOff>
      <xdr:row>79</xdr:row>
      <xdr:rowOff>41579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77278"/>
          <a:ext cx="889000" cy="10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134681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6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18000</xdr:rowOff>
    </xdr:from>
    <xdr:to>
      <xdr:col>41</xdr:col>
      <xdr:colOff>50800</xdr:colOff>
      <xdr:row>79</xdr:row>
      <xdr:rowOff>41579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62550"/>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139882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70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137740</xdr:rowOff>
    </xdr:from>
    <xdr:to>
      <xdr:col>55</xdr:col>
      <xdr:colOff>50800</xdr:colOff>
      <xdr:row>79</xdr:row>
      <xdr:rowOff>67890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52667</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154656</xdr:rowOff>
    </xdr:from>
    <xdr:to>
      <xdr:col>50</xdr:col>
      <xdr:colOff>165100</xdr:colOff>
      <xdr:row>79</xdr:row>
      <xdr:rowOff>84806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5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75933</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04428" y="1362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53378</xdr:rowOff>
    </xdr:from>
    <xdr:to>
      <xdr:col>46</xdr:col>
      <xdr:colOff>38100</xdr:colOff>
      <xdr:row>78</xdr:row>
      <xdr:rowOff>154978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146105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162229</xdr:rowOff>
    </xdr:from>
    <xdr:to>
      <xdr:col>41</xdr:col>
      <xdr:colOff>101600</xdr:colOff>
      <xdr:row>79</xdr:row>
      <xdr:rowOff>92379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83506</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138650</xdr:rowOff>
    </xdr:from>
    <xdr:to>
      <xdr:col>36</xdr:col>
      <xdr:colOff>165100</xdr:colOff>
      <xdr:row>79</xdr:row>
      <xdr:rowOff>68800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59927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116906</xdr:rowOff>
    </xdr:from>
    <xdr:to>
      <xdr:col>55</xdr:col>
      <xdr:colOff>0</xdr:colOff>
      <xdr:row>98</xdr:row>
      <xdr:rowOff>123774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919006"/>
          <a:ext cx="8382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116906</xdr:rowOff>
    </xdr:from>
    <xdr:to>
      <xdr:col>50</xdr:col>
      <xdr:colOff>114300</xdr:colOff>
      <xdr:row>98</xdr:row>
      <xdr:rowOff>126998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19006"/>
          <a:ext cx="889000" cy="1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126998</xdr:rowOff>
    </xdr:from>
    <xdr:to>
      <xdr:col>45</xdr:col>
      <xdr:colOff>177800</xdr:colOff>
      <xdr:row>98</xdr:row>
      <xdr:rowOff>133510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929098"/>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118364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131333</xdr:rowOff>
    </xdr:from>
    <xdr:to>
      <xdr:col>41</xdr:col>
      <xdr:colOff>50800</xdr:colOff>
      <xdr:row>98</xdr:row>
      <xdr:rowOff>133510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3343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136734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9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72974</xdr:rowOff>
    </xdr:from>
    <xdr:to>
      <xdr:col>55</xdr:col>
      <xdr:colOff>50800</xdr:colOff>
      <xdr:row>99</xdr:row>
      <xdr:rowOff>3124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159351</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66106</xdr:rowOff>
    </xdr:from>
    <xdr:to>
      <xdr:col>50</xdr:col>
      <xdr:colOff>165100</xdr:colOff>
      <xdr:row>98</xdr:row>
      <xdr:rowOff>167706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158833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6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76198</xdr:rowOff>
    </xdr:from>
    <xdr:to>
      <xdr:col>46</xdr:col>
      <xdr:colOff>38100</xdr:colOff>
      <xdr:row>99</xdr:row>
      <xdr:rowOff>6348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168925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7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82710</xdr:rowOff>
    </xdr:from>
    <xdr:to>
      <xdr:col>41</xdr:col>
      <xdr:colOff>101600</xdr:colOff>
      <xdr:row>99</xdr:row>
      <xdr:rowOff>12860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3987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80533</xdr:rowOff>
    </xdr:from>
    <xdr:to>
      <xdr:col>36</xdr:col>
      <xdr:colOff>165100</xdr:colOff>
      <xdr:row>99</xdr:row>
      <xdr:rowOff>10683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8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1810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7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93709</xdr:rowOff>
    </xdr:from>
    <xdr:to>
      <xdr:col>85</xdr:col>
      <xdr:colOff>127000</xdr:colOff>
      <xdr:row>39</xdr:row>
      <xdr:rowOff>94689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8025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83710</xdr:rowOff>
    </xdr:from>
    <xdr:to>
      <xdr:col>81</xdr:col>
      <xdr:colOff>50800</xdr:colOff>
      <xdr:row>39</xdr:row>
      <xdr:rowOff>94689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70260"/>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56891</xdr:rowOff>
    </xdr:from>
    <xdr:to>
      <xdr:col>76</xdr:col>
      <xdr:colOff>114300</xdr:colOff>
      <xdr:row>39</xdr:row>
      <xdr:rowOff>83710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43441"/>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56891</xdr:rowOff>
    </xdr:from>
    <xdr:to>
      <xdr:col>71</xdr:col>
      <xdr:colOff>177800</xdr:colOff>
      <xdr:row>39</xdr:row>
      <xdr:rowOff>82779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43441"/>
          <a:ext cx="889000" cy="2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42909</xdr:rowOff>
    </xdr:from>
    <xdr:to>
      <xdr:col>85</xdr:col>
      <xdr:colOff>177800</xdr:colOff>
      <xdr:row>39</xdr:row>
      <xdr:rowOff>144509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43889</xdr:rowOff>
    </xdr:from>
    <xdr:to>
      <xdr:col>81</xdr:col>
      <xdr:colOff>101600</xdr:colOff>
      <xdr:row>39</xdr:row>
      <xdr:rowOff>145489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136616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2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32910</xdr:rowOff>
    </xdr:from>
    <xdr:to>
      <xdr:col>76</xdr:col>
      <xdr:colOff>165100</xdr:colOff>
      <xdr:row>39</xdr:row>
      <xdr:rowOff>134510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125637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6091</xdr:rowOff>
    </xdr:from>
    <xdr:to>
      <xdr:col>72</xdr:col>
      <xdr:colOff>38100</xdr:colOff>
      <xdr:row>39</xdr:row>
      <xdr:rowOff>107691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98818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7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31979</xdr:rowOff>
    </xdr:from>
    <xdr:to>
      <xdr:col>67</xdr:col>
      <xdr:colOff>101600</xdr:colOff>
      <xdr:row>39</xdr:row>
      <xdr:rowOff>133579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124706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120075</xdr:rowOff>
    </xdr:from>
    <xdr:to>
      <xdr:col>85</xdr:col>
      <xdr:colOff>127000</xdr:colOff>
      <xdr:row>78</xdr:row>
      <xdr:rowOff>124423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493175"/>
          <a:ext cx="8382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117456</xdr:rowOff>
    </xdr:from>
    <xdr:to>
      <xdr:col>81</xdr:col>
      <xdr:colOff>50800</xdr:colOff>
      <xdr:row>78</xdr:row>
      <xdr:rowOff>120075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490556"/>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117456</xdr:rowOff>
    </xdr:from>
    <xdr:to>
      <xdr:col>76</xdr:col>
      <xdr:colOff>114300</xdr:colOff>
      <xdr:row>78</xdr:row>
      <xdr:rowOff>126172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90556"/>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167065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126172</xdr:rowOff>
    </xdr:from>
    <xdr:to>
      <xdr:col>71</xdr:col>
      <xdr:colOff>177800</xdr:colOff>
      <xdr:row>78</xdr:row>
      <xdr:rowOff>127859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9927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73623</xdr:rowOff>
    </xdr:from>
    <xdr:to>
      <xdr:col>85</xdr:col>
      <xdr:colOff>177800</xdr:colOff>
      <xdr:row>79</xdr:row>
      <xdr:rowOff>3773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69275</xdr:rowOff>
    </xdr:from>
    <xdr:to>
      <xdr:col>81</xdr:col>
      <xdr:colOff>101600</xdr:colOff>
      <xdr:row>78</xdr:row>
      <xdr:rowOff>170875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4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162002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535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66656</xdr:rowOff>
    </xdr:from>
    <xdr:to>
      <xdr:col>76</xdr:col>
      <xdr:colOff>165100</xdr:colOff>
      <xdr:row>78</xdr:row>
      <xdr:rowOff>168256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3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159383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53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75372</xdr:rowOff>
    </xdr:from>
    <xdr:to>
      <xdr:col>72</xdr:col>
      <xdr:colOff>38100</xdr:colOff>
      <xdr:row>79</xdr:row>
      <xdr:rowOff>5522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168099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4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77059</xdr:rowOff>
    </xdr:from>
    <xdr:to>
      <xdr:col>67</xdr:col>
      <xdr:colOff>101600</xdr:colOff>
      <xdr:row>79</xdr:row>
      <xdr:rowOff>7209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5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169786</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4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97413</xdr:rowOff>
    </xdr:from>
    <xdr:to>
      <xdr:col>85</xdr:col>
      <xdr:colOff>127000</xdr:colOff>
      <xdr:row>98</xdr:row>
      <xdr:rowOff>114120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99513"/>
          <a:ext cx="838200" cy="16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97413</xdr:rowOff>
    </xdr:from>
    <xdr:to>
      <xdr:col>81</xdr:col>
      <xdr:colOff>50800</xdr:colOff>
      <xdr:row>98</xdr:row>
      <xdr:rowOff>97958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99513"/>
          <a:ext cx="8890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97958</xdr:rowOff>
    </xdr:from>
    <xdr:to>
      <xdr:col>76</xdr:col>
      <xdr:colOff>114300</xdr:colOff>
      <xdr:row>98</xdr:row>
      <xdr:rowOff>136556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00058"/>
          <a:ext cx="889000" cy="3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136556</xdr:rowOff>
    </xdr:from>
    <xdr:to>
      <xdr:col>71</xdr:col>
      <xdr:colOff>177800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38656"/>
          <a:ext cx="889000" cy="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63320</xdr:rowOff>
    </xdr:from>
    <xdr:to>
      <xdr:col>85</xdr:col>
      <xdr:colOff>177800</xdr:colOff>
      <xdr:row>98</xdr:row>
      <xdr:rowOff>164920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149697</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8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46613</xdr:rowOff>
    </xdr:from>
    <xdr:to>
      <xdr:col>81</xdr:col>
      <xdr:colOff>101600</xdr:colOff>
      <xdr:row>98</xdr:row>
      <xdr:rowOff>148213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139340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47158</xdr:rowOff>
    </xdr:from>
    <xdr:to>
      <xdr:col>76</xdr:col>
      <xdr:colOff>165100</xdr:colOff>
      <xdr:row>98</xdr:row>
      <xdr:rowOff>148758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4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139885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85756</xdr:rowOff>
    </xdr:from>
    <xdr:to>
      <xdr:col>72</xdr:col>
      <xdr:colOff>38100</xdr:colOff>
      <xdr:row>99</xdr:row>
      <xdr:rowOff>15906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8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7033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68428" y="1698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88900</xdr:rowOff>
    </xdr:from>
    <xdr:to>
      <xdr:col>67</xdr:col>
      <xdr:colOff>101600</xdr:colOff>
      <xdr:row>99</xdr:row>
      <xdr:rowOff>19050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10177</xdr:rowOff>
    </xdr:from>
    <xdr:ext cx="249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8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117047</xdr:rowOff>
    </xdr:from>
    <xdr:to>
      <xdr:col>116</xdr:col>
      <xdr:colOff>63500</xdr:colOff>
      <xdr:row>59</xdr:row>
      <xdr:rowOff>30701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61147"/>
          <a:ext cx="838200" cy="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150505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94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24431</xdr:rowOff>
    </xdr:from>
    <xdr:to>
      <xdr:col>111</xdr:col>
      <xdr:colOff>177800</xdr:colOff>
      <xdr:row>59</xdr:row>
      <xdr:rowOff>30701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39981"/>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100278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21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159447</xdr:rowOff>
    </xdr:from>
    <xdr:to>
      <xdr:col>107</xdr:col>
      <xdr:colOff>50800</xdr:colOff>
      <xdr:row>59</xdr:row>
      <xdr:rowOff>24431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03547"/>
          <a:ext cx="889000" cy="3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68721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1018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159447</xdr:rowOff>
    </xdr:from>
    <xdr:to>
      <xdr:col>102</xdr:col>
      <xdr:colOff>114300</xdr:colOff>
      <xdr:row>59</xdr:row>
      <xdr:rowOff>22700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03547"/>
          <a:ext cx="889000" cy="3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78147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101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99984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102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66247</xdr:rowOff>
    </xdr:from>
    <xdr:to>
      <xdr:col>116</xdr:col>
      <xdr:colOff>114300</xdr:colOff>
      <xdr:row>58</xdr:row>
      <xdr:rowOff>167847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1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89124</xdr:rowOff>
    </xdr:from>
    <xdr:ext cx="534377"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6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151351</xdr:rowOff>
    </xdr:from>
    <xdr:to>
      <xdr:col>112</xdr:col>
      <xdr:colOff>38100</xdr:colOff>
      <xdr:row>59</xdr:row>
      <xdr:rowOff>81501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98028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7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145081</xdr:rowOff>
    </xdr:from>
    <xdr:to>
      <xdr:col>107</xdr:col>
      <xdr:colOff>101600</xdr:colOff>
      <xdr:row>59</xdr:row>
      <xdr:rowOff>75231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8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91758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86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108647</xdr:rowOff>
    </xdr:from>
    <xdr:to>
      <xdr:col>102</xdr:col>
      <xdr:colOff>165100</xdr:colOff>
      <xdr:row>59</xdr:row>
      <xdr:rowOff>38797</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55324</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278111" y="982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143350</xdr:rowOff>
    </xdr:from>
    <xdr:to>
      <xdr:col>98</xdr:col>
      <xdr:colOff>38100</xdr:colOff>
      <xdr:row>59</xdr:row>
      <xdr:rowOff>73500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8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90027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161120</xdr:rowOff>
    </xdr:from>
    <xdr:to>
      <xdr:col>116</xdr:col>
      <xdr:colOff>63500</xdr:colOff>
      <xdr:row>77</xdr:row>
      <xdr:rowOff>166109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62770"/>
          <a:ext cx="838200" cy="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166109</xdr:rowOff>
    </xdr:from>
    <xdr:to>
      <xdr:col>111</xdr:col>
      <xdr:colOff>177800</xdr:colOff>
      <xdr:row>78</xdr:row>
      <xdr:rowOff>1978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67759"/>
          <a:ext cx="889000" cy="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1978</xdr:rowOff>
    </xdr:from>
    <xdr:to>
      <xdr:col>107</xdr:col>
      <xdr:colOff>50800</xdr:colOff>
      <xdr:row>78</xdr:row>
      <xdr:rowOff>4088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75078"/>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104559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296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3941</xdr:rowOff>
    </xdr:from>
    <xdr:to>
      <xdr:col>102</xdr:col>
      <xdr:colOff>114300</xdr:colOff>
      <xdr:row>78</xdr:row>
      <xdr:rowOff>4088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377041"/>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110320</xdr:rowOff>
    </xdr:from>
    <xdr:to>
      <xdr:col>116</xdr:col>
      <xdr:colOff>114300</xdr:colOff>
      <xdr:row>78</xdr:row>
      <xdr:rowOff>40470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88747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115309</xdr:rowOff>
    </xdr:from>
    <xdr:to>
      <xdr:col>112</xdr:col>
      <xdr:colOff>38100</xdr:colOff>
      <xdr:row>78</xdr:row>
      <xdr:rowOff>45459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36586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122628</xdr:rowOff>
    </xdr:from>
    <xdr:to>
      <xdr:col>107</xdr:col>
      <xdr:colOff>101600</xdr:colOff>
      <xdr:row>78</xdr:row>
      <xdr:rowOff>52778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2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43905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124738</xdr:rowOff>
    </xdr:from>
    <xdr:to>
      <xdr:col>102</xdr:col>
      <xdr:colOff>165100</xdr:colOff>
      <xdr:row>78</xdr:row>
      <xdr:rowOff>54888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46015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1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124591</xdr:rowOff>
    </xdr:from>
    <xdr:to>
      <xdr:col>98</xdr:col>
      <xdr:colOff>38100</xdr:colOff>
      <xdr:row>78</xdr:row>
      <xdr:rowOff>54741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45868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ja-JP" altLang="en-US" sz="1100">
              <a:solidFill>
                <a:schemeClr val="dk1"/>
              </a:solidFill>
              <a:effectLst/>
              <a:latin typeface="+mn-lt"/>
              <a:ea typeface="+mn-ea"/>
              <a:cs typeface="+mn-cs"/>
            </a:rPr>
            <a:t>８９３</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６２</a:t>
          </a:r>
          <a:r>
            <a:rPr kumimoji="1" lang="ja-JP" altLang="ja-JP" sz="1100">
              <a:solidFill>
                <a:schemeClr val="dk1"/>
              </a:solidFill>
              <a:effectLst/>
              <a:latin typeface="+mn-lt"/>
              <a:ea typeface="+mn-ea"/>
              <a:cs typeface="+mn-cs"/>
            </a:rPr>
            <a:t>円となっている。各経費の住民一人当たりのコストについては、</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、普通建設事業費、公債費及び</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において減少し、概ね類似団体より下回っているが、県平均と比べると半数程度上回っている状況である。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性質別歳出の増加した主な要因としては、物件費については、</a:t>
          </a:r>
          <a:r>
            <a:rPr kumimoji="1" lang="ja-JP" altLang="en-US" sz="1100">
              <a:solidFill>
                <a:schemeClr val="dk1"/>
              </a:solidFill>
              <a:effectLst/>
              <a:latin typeface="+mn-lt"/>
              <a:ea typeface="+mn-ea"/>
              <a:cs typeface="+mn-cs"/>
            </a:rPr>
            <a:t>庁舎建設に係る費用やデジタル推進費、エネルギー価格高騰に起因する燃料費や光熱水費の増大等により、住民一人当たり１５３，３２５円となって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感染予防</a:t>
          </a:r>
          <a:r>
            <a:rPr kumimoji="1" lang="ja-JP" altLang="ja-JP" sz="1100">
              <a:solidFill>
                <a:schemeClr val="dk1"/>
              </a:solidFill>
              <a:effectLst/>
              <a:latin typeface="+mn-lt"/>
              <a:ea typeface="+mn-ea"/>
              <a:cs typeface="+mn-cs"/>
            </a:rPr>
            <a:t>臨時給付金の給付による増により住民一人当たり</a:t>
          </a:r>
          <a:r>
            <a:rPr kumimoji="1" lang="ja-JP" altLang="en-US" sz="1100">
              <a:solidFill>
                <a:schemeClr val="dk1"/>
              </a:solidFill>
              <a:effectLst/>
              <a:latin typeface="+mn-lt"/>
              <a:ea typeface="+mn-ea"/>
              <a:cs typeface="+mn-cs"/>
            </a:rPr>
            <a:t>１７５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２０９</a:t>
          </a:r>
          <a:r>
            <a:rPr kumimoji="1" lang="ja-JP" altLang="ja-JP" sz="1100">
              <a:solidFill>
                <a:schemeClr val="dk1"/>
              </a:solidFill>
              <a:effectLst/>
              <a:latin typeface="+mn-lt"/>
              <a:ea typeface="+mn-ea"/>
              <a:cs typeface="+mn-cs"/>
            </a:rPr>
            <a:t>円となっている。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a:t>
          </a:r>
          <a:r>
            <a:rPr lang="ja-JP" altLang="en-US" sz="1100" b="0" i="0" baseline="0">
              <a:solidFill>
                <a:schemeClr val="dk1"/>
              </a:solidFill>
              <a:effectLst/>
              <a:latin typeface="+mn-lt"/>
              <a:ea typeface="+mn-ea"/>
              <a:cs typeface="+mn-cs"/>
            </a:rPr>
            <a:t>建設等</a:t>
          </a:r>
          <a:r>
            <a:rPr lang="ja-JP" altLang="ja-JP" sz="1100" b="0" i="0" baseline="0">
              <a:solidFill>
                <a:schemeClr val="dk1"/>
              </a:solidFill>
              <a:effectLst/>
              <a:latin typeface="+mn-lt"/>
              <a:ea typeface="+mn-ea"/>
              <a:cs typeface="+mn-cs"/>
            </a:rPr>
            <a:t>の大型事業を進めていくにあたり歳出増が見込まれるが、</a:t>
          </a:r>
          <a:r>
            <a:rPr lang="ja-JP" altLang="en-US" sz="1100" b="0" i="0" baseline="0">
              <a:solidFill>
                <a:schemeClr val="dk1"/>
              </a:solidFill>
              <a:effectLst/>
              <a:latin typeface="+mn-lt"/>
              <a:ea typeface="+mn-ea"/>
              <a:cs typeface="+mn-cs"/>
            </a:rPr>
            <a:t>住民</a:t>
          </a:r>
          <a:r>
            <a:rPr lang="ja-JP" altLang="ja-JP" sz="1100" b="0" i="0" baseline="0">
              <a:solidFill>
                <a:schemeClr val="dk1"/>
              </a:solidFill>
              <a:effectLst/>
              <a:latin typeface="+mn-lt"/>
              <a:ea typeface="+mn-ea"/>
              <a:cs typeface="+mn-cs"/>
            </a:rPr>
            <a:t>サービスの向上を図りつつ、より効率的な行財政運営に努める。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徳島県牟岐町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3,693
3,668
56.62
3,778,435
3,301,035
390,841
2,286,546
3,448,389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146372</xdr:rowOff>
    </xdr:from>
    <xdr:to>
      <xdr:col>24</xdr:col>
      <xdr:colOff>63500</xdr:colOff>
      <xdr:row>38</xdr:row>
      <xdr:rowOff>151173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661472"/>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151173</xdr:rowOff>
    </xdr:from>
    <xdr:to>
      <xdr:col>19</xdr:col>
      <xdr:colOff>177800</xdr:colOff>
      <xdr:row>38</xdr:row>
      <xdr:rowOff>156159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66273"/>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155402</xdr:rowOff>
    </xdr:from>
    <xdr:to>
      <xdr:col>15</xdr:col>
      <xdr:colOff>50800</xdr:colOff>
      <xdr:row>38</xdr:row>
      <xdr:rowOff>156159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70502"/>
          <a:ext cx="889000" cy="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103786</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27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154345</xdr:rowOff>
    </xdr:from>
    <xdr:to>
      <xdr:col>10</xdr:col>
      <xdr:colOff>114300</xdr:colOff>
      <xdr:row>38</xdr:row>
      <xdr:rowOff>155402</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669445"/>
          <a:ext cx="889000" cy="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92627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6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97942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2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95572</xdr:rowOff>
    </xdr:from>
    <xdr:to>
      <xdr:col>24</xdr:col>
      <xdr:colOff>114300</xdr:colOff>
      <xdr:row>39</xdr:row>
      <xdr:rowOff>25722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6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10499</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52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100373</xdr:rowOff>
    </xdr:from>
    <xdr:to>
      <xdr:col>20</xdr:col>
      <xdr:colOff>38100</xdr:colOff>
      <xdr:row>39</xdr:row>
      <xdr:rowOff>30523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61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21650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70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105359</xdr:rowOff>
    </xdr:from>
    <xdr:to>
      <xdr:col>15</xdr:col>
      <xdr:colOff>101600</xdr:colOff>
      <xdr:row>39</xdr:row>
      <xdr:rowOff>35509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62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26636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71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104602</xdr:rowOff>
    </xdr:from>
    <xdr:to>
      <xdr:col>10</xdr:col>
      <xdr:colOff>165100</xdr:colOff>
      <xdr:row>39</xdr:row>
      <xdr:rowOff>34752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61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25879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71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103545</xdr:rowOff>
    </xdr:from>
    <xdr:to>
      <xdr:col>6</xdr:col>
      <xdr:colOff>38100</xdr:colOff>
      <xdr:row>39</xdr:row>
      <xdr:rowOff>33695</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61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24822</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71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142965</xdr:rowOff>
    </xdr:from>
    <xdr:to>
      <xdr:col>24</xdr:col>
      <xdr:colOff>63500</xdr:colOff>
      <xdr:row>58</xdr:row>
      <xdr:rowOff>147166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10087065"/>
          <a:ext cx="8382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82859</xdr:rowOff>
    </xdr:from>
    <xdr:to>
      <xdr:col>19</xdr:col>
      <xdr:colOff>177800</xdr:colOff>
      <xdr:row>58</xdr:row>
      <xdr:rowOff>147166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26959"/>
          <a:ext cx="889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82859</xdr:rowOff>
    </xdr:from>
    <xdr:to>
      <xdr:col>15</xdr:col>
      <xdr:colOff>50800</xdr:colOff>
      <xdr:row>58</xdr:row>
      <xdr:rowOff>166291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26959"/>
          <a:ext cx="889000" cy="8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107440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0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166291</xdr:rowOff>
    </xdr:from>
    <xdr:to>
      <xdr:col>10</xdr:col>
      <xdr:colOff>114300</xdr:colOff>
      <xdr:row>59</xdr:row>
      <xdr:rowOff>1674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0391"/>
          <a:ext cx="8890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156977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153896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92165</xdr:rowOff>
    </xdr:from>
    <xdr:to>
      <xdr:col>24</xdr:col>
      <xdr:colOff>114300</xdr:colOff>
      <xdr:row>59</xdr:row>
      <xdr:rowOff>22315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7092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5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96366</xdr:rowOff>
    </xdr:from>
    <xdr:to>
      <xdr:col>20</xdr:col>
      <xdr:colOff>38100</xdr:colOff>
      <xdr:row>59</xdr:row>
      <xdr:rowOff>26516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17643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133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32059</xdr:rowOff>
    </xdr:from>
    <xdr:to>
      <xdr:col>15</xdr:col>
      <xdr:colOff>101600</xdr:colOff>
      <xdr:row>58</xdr:row>
      <xdr:rowOff>133659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124786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115491</xdr:rowOff>
    </xdr:from>
    <xdr:to>
      <xdr:col>10</xdr:col>
      <xdr:colOff>165100</xdr:colOff>
      <xdr:row>59</xdr:row>
      <xdr:rowOff>45641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36768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1015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122324</xdr:rowOff>
    </xdr:from>
    <xdr:to>
      <xdr:col>6</xdr:col>
      <xdr:colOff>38100</xdr:colOff>
      <xdr:row>59</xdr:row>
      <xdr:rowOff>52474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6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43601</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10159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19721</xdr:rowOff>
    </xdr:from>
    <xdr:to>
      <xdr:col>24</xdr:col>
      <xdr:colOff>63500</xdr:colOff>
      <xdr:row>78</xdr:row>
      <xdr:rowOff>33624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92821"/>
          <a:ext cx="838200" cy="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33624</xdr:rowOff>
    </xdr:from>
    <xdr:to>
      <xdr:col>19</xdr:col>
      <xdr:colOff>177800</xdr:colOff>
      <xdr:row>78</xdr:row>
      <xdr:rowOff>111168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06724"/>
          <a:ext cx="889000" cy="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111168</xdr:rowOff>
    </xdr:from>
    <xdr:to>
      <xdr:col>15</xdr:col>
      <xdr:colOff>50800</xdr:colOff>
      <xdr:row>78</xdr:row>
      <xdr:rowOff>127257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84268"/>
          <a:ext cx="889000" cy="1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98634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127257</xdr:rowOff>
    </xdr:from>
    <xdr:to>
      <xdr:col>10</xdr:col>
      <xdr:colOff>114300</xdr:colOff>
      <xdr:row>78</xdr:row>
      <xdr:rowOff>151498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00357"/>
          <a:ext cx="889000" cy="2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126336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5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121862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5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140371</xdr:rowOff>
    </xdr:from>
    <xdr:to>
      <xdr:col>24</xdr:col>
      <xdr:colOff>114300</xdr:colOff>
      <xdr:row>78</xdr:row>
      <xdr:rowOff>70521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118798</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20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154274</xdr:rowOff>
    </xdr:from>
    <xdr:to>
      <xdr:col>20</xdr:col>
      <xdr:colOff>38100</xdr:colOff>
      <xdr:row>78</xdr:row>
      <xdr:rowOff>84424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5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75551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4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60368</xdr:rowOff>
    </xdr:from>
    <xdr:to>
      <xdr:col>15</xdr:col>
      <xdr:colOff>101600</xdr:colOff>
      <xdr:row>78</xdr:row>
      <xdr:rowOff>161968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4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153095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52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76457</xdr:rowOff>
    </xdr:from>
    <xdr:to>
      <xdr:col>10</xdr:col>
      <xdr:colOff>165100</xdr:colOff>
      <xdr:row>79</xdr:row>
      <xdr:rowOff>6607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169184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54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100698</xdr:rowOff>
    </xdr:from>
    <xdr:to>
      <xdr:col>6</xdr:col>
      <xdr:colOff>38100</xdr:colOff>
      <xdr:row>79</xdr:row>
      <xdr:rowOff>30848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7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21975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6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94842</xdr:rowOff>
    </xdr:from>
    <xdr:to>
      <xdr:col>24</xdr:col>
      <xdr:colOff>63500</xdr:colOff>
      <xdr:row>98</xdr:row>
      <xdr:rowOff>105713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96942"/>
          <a:ext cx="8382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94842</xdr:rowOff>
    </xdr:from>
    <xdr:to>
      <xdr:col>19</xdr:col>
      <xdr:colOff>177800</xdr:colOff>
      <xdr:row>98</xdr:row>
      <xdr:rowOff>115196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96942"/>
          <a:ext cx="889000" cy="2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115196</xdr:rowOff>
    </xdr:from>
    <xdr:to>
      <xdr:col>15</xdr:col>
      <xdr:colOff>50800</xdr:colOff>
      <xdr:row>98</xdr:row>
      <xdr:rowOff>115898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17296"/>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25826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8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115898</xdr:rowOff>
    </xdr:from>
    <xdr:to>
      <xdr:col>10</xdr:col>
      <xdr:colOff>114300</xdr:colOff>
      <xdr:row>98</xdr:row>
      <xdr:rowOff>115982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17998"/>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24187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170718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54913</xdr:rowOff>
    </xdr:from>
    <xdr:to>
      <xdr:col>24</xdr:col>
      <xdr:colOff>114300</xdr:colOff>
      <xdr:row>98</xdr:row>
      <xdr:rowOff>156513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141290</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44042</xdr:rowOff>
    </xdr:from>
    <xdr:to>
      <xdr:col>20</xdr:col>
      <xdr:colOff>38100</xdr:colOff>
      <xdr:row>98</xdr:row>
      <xdr:rowOff>145642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136769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64396</xdr:rowOff>
    </xdr:from>
    <xdr:to>
      <xdr:col>15</xdr:col>
      <xdr:colOff>101600</xdr:colOff>
      <xdr:row>98</xdr:row>
      <xdr:rowOff>165996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6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157123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65098</xdr:rowOff>
    </xdr:from>
    <xdr:to>
      <xdr:col>10</xdr:col>
      <xdr:colOff>165100</xdr:colOff>
      <xdr:row>98</xdr:row>
      <xdr:rowOff>166698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157825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5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65182</xdr:rowOff>
    </xdr:from>
    <xdr:to>
      <xdr:col>6</xdr:col>
      <xdr:colOff>38100</xdr:colOff>
      <xdr:row>98</xdr:row>
      <xdr:rowOff>166782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157909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32524</xdr:rowOff>
    </xdr:from>
    <xdr:to>
      <xdr:col>55</xdr:col>
      <xdr:colOff>0</xdr:colOff>
      <xdr:row>39</xdr:row>
      <xdr:rowOff>32582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19074"/>
          <a:ext cx="8382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30449</xdr:rowOff>
    </xdr:from>
    <xdr:to>
      <xdr:col>50</xdr:col>
      <xdr:colOff>114300</xdr:colOff>
      <xdr:row>39</xdr:row>
      <xdr:rowOff>32524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6999"/>
          <a:ext cx="889000" cy="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30449</xdr:rowOff>
    </xdr:from>
    <xdr:to>
      <xdr:col>45</xdr:col>
      <xdr:colOff>177800</xdr:colOff>
      <xdr:row>39</xdr:row>
      <xdr:rowOff>30734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71699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30658</xdr:rowOff>
    </xdr:from>
    <xdr:to>
      <xdr:col>41</xdr:col>
      <xdr:colOff>50800</xdr:colOff>
      <xdr:row>39</xdr:row>
      <xdr:rowOff>30734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17208"/>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153232</xdr:rowOff>
    </xdr:from>
    <xdr:to>
      <xdr:col>55</xdr:col>
      <xdr:colOff>50800</xdr:colOff>
      <xdr:row>39</xdr:row>
      <xdr:rowOff>83382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153174</xdr:rowOff>
    </xdr:from>
    <xdr:to>
      <xdr:col>50</xdr:col>
      <xdr:colOff>165100</xdr:colOff>
      <xdr:row>39</xdr:row>
      <xdr:rowOff>83324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74451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151099</xdr:rowOff>
    </xdr:from>
    <xdr:to>
      <xdr:col>46</xdr:col>
      <xdr:colOff>38100</xdr:colOff>
      <xdr:row>39</xdr:row>
      <xdr:rowOff>81249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72376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5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151384</xdr:rowOff>
    </xdr:from>
    <xdr:to>
      <xdr:col>41</xdr:col>
      <xdr:colOff>101600</xdr:colOff>
      <xdr:row>39</xdr:row>
      <xdr:rowOff>81534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72661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151308</xdr:rowOff>
    </xdr:from>
    <xdr:to>
      <xdr:col>36</xdr:col>
      <xdr:colOff>165100</xdr:colOff>
      <xdr:row>39</xdr:row>
      <xdr:rowOff>81458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72585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59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7345</xdr:rowOff>
    </xdr:from>
    <xdr:to>
      <xdr:col>55</xdr:col>
      <xdr:colOff>0</xdr:colOff>
      <xdr:row>58</xdr:row>
      <xdr:rowOff>30964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51445"/>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7345</xdr:rowOff>
    </xdr:from>
    <xdr:to>
      <xdr:col>50</xdr:col>
      <xdr:colOff>114300</xdr:colOff>
      <xdr:row>58</xdr:row>
      <xdr:rowOff>30759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51445"/>
          <a:ext cx="8890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30759</xdr:rowOff>
    </xdr:from>
    <xdr:to>
      <xdr:col>45</xdr:col>
      <xdr:colOff>177800</xdr:colOff>
      <xdr:row>58</xdr:row>
      <xdr:rowOff>48317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74859"/>
          <a:ext cx="889000" cy="17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83359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51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48317</xdr:rowOff>
    </xdr:from>
    <xdr:to>
      <xdr:col>41</xdr:col>
      <xdr:colOff>50800</xdr:colOff>
      <xdr:row>58</xdr:row>
      <xdr:rowOff>52932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92417"/>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113900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5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127001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55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151614</xdr:rowOff>
    </xdr:from>
    <xdr:to>
      <xdr:col>55</xdr:col>
      <xdr:colOff>50800</xdr:colOff>
      <xdr:row>58</xdr:row>
      <xdr:rowOff>81764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66541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3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127995</xdr:rowOff>
    </xdr:from>
    <xdr:to>
      <xdr:col>50</xdr:col>
      <xdr:colOff>165100</xdr:colOff>
      <xdr:row>58</xdr:row>
      <xdr:rowOff>58145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49272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9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151409</xdr:rowOff>
    </xdr:from>
    <xdr:to>
      <xdr:col>46</xdr:col>
      <xdr:colOff>38100</xdr:colOff>
      <xdr:row>58</xdr:row>
      <xdr:rowOff>81559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72686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168967</xdr:rowOff>
    </xdr:from>
    <xdr:to>
      <xdr:col>41</xdr:col>
      <xdr:colOff>101600</xdr:colOff>
      <xdr:row>58</xdr:row>
      <xdr:rowOff>99117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4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90244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3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2132</xdr:rowOff>
    </xdr:from>
    <xdr:to>
      <xdr:col>36</xdr:col>
      <xdr:colOff>165100</xdr:colOff>
      <xdr:row>58</xdr:row>
      <xdr:rowOff>103732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94859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3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114581</xdr:rowOff>
    </xdr:from>
    <xdr:to>
      <xdr:col>55</xdr:col>
      <xdr:colOff>0</xdr:colOff>
      <xdr:row>78</xdr:row>
      <xdr:rowOff>128761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87681"/>
          <a:ext cx="838200" cy="1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114581</xdr:rowOff>
    </xdr:from>
    <xdr:to>
      <xdr:col>50</xdr:col>
      <xdr:colOff>114300</xdr:colOff>
      <xdr:row>78</xdr:row>
      <xdr:rowOff>140168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487681"/>
          <a:ext cx="889000" cy="2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140168</xdr:rowOff>
    </xdr:from>
    <xdr:to>
      <xdr:col>45</xdr:col>
      <xdr:colOff>177800</xdr:colOff>
      <xdr:row>79</xdr:row>
      <xdr:rowOff>15016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3268"/>
          <a:ext cx="889000" cy="4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14407</xdr:rowOff>
    </xdr:from>
    <xdr:to>
      <xdr:col>41</xdr:col>
      <xdr:colOff>50800</xdr:colOff>
      <xdr:row>79</xdr:row>
      <xdr:rowOff>15016</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558957"/>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129346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136622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6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77961</xdr:rowOff>
    </xdr:from>
    <xdr:to>
      <xdr:col>55</xdr:col>
      <xdr:colOff>50800</xdr:colOff>
      <xdr:row>79</xdr:row>
      <xdr:rowOff>8111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5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164338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63781</xdr:rowOff>
    </xdr:from>
    <xdr:to>
      <xdr:col>50</xdr:col>
      <xdr:colOff>165100</xdr:colOff>
      <xdr:row>78</xdr:row>
      <xdr:rowOff>165381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156508</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89368</xdr:rowOff>
    </xdr:from>
    <xdr:to>
      <xdr:col>46</xdr:col>
      <xdr:colOff>38100</xdr:colOff>
      <xdr:row>79</xdr:row>
      <xdr:rowOff>19518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10645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5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135666</xdr:rowOff>
    </xdr:from>
    <xdr:to>
      <xdr:col>41</xdr:col>
      <xdr:colOff>101600</xdr:colOff>
      <xdr:row>79</xdr:row>
      <xdr:rowOff>65816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56943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6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135057</xdr:rowOff>
    </xdr:from>
    <xdr:to>
      <xdr:col>36</xdr:col>
      <xdr:colOff>165100</xdr:colOff>
      <xdr:row>79</xdr:row>
      <xdr:rowOff>65207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56334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60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160536</xdr:rowOff>
    </xdr:from>
    <xdr:to>
      <xdr:col>55</xdr:col>
      <xdr:colOff>0</xdr:colOff>
      <xdr:row>98</xdr:row>
      <xdr:rowOff>2183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91186"/>
          <a:ext cx="838200" cy="1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71406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30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1896</xdr:rowOff>
    </xdr:from>
    <xdr:to>
      <xdr:col>50</xdr:col>
      <xdr:colOff>114300</xdr:colOff>
      <xdr:row>98</xdr:row>
      <xdr:rowOff>2183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03996"/>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1896</xdr:rowOff>
    </xdr:from>
    <xdr:to>
      <xdr:col>45</xdr:col>
      <xdr:colOff>177800</xdr:colOff>
      <xdr:row>98</xdr:row>
      <xdr:rowOff>3752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03996"/>
          <a:ext cx="889000" cy="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772</xdr:rowOff>
    </xdr:from>
    <xdr:to>
      <xdr:col>41</xdr:col>
      <xdr:colOff>50800</xdr:colOff>
      <xdr:row>98</xdr:row>
      <xdr:rowOff>3752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02872"/>
          <a:ext cx="889000" cy="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109736</xdr:rowOff>
    </xdr:from>
    <xdr:to>
      <xdr:col>55</xdr:col>
      <xdr:colOff>50800</xdr:colOff>
      <xdr:row>98</xdr:row>
      <xdr:rowOff>39886</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7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5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122833</xdr:rowOff>
    </xdr:from>
    <xdr:to>
      <xdr:col>50</xdr:col>
      <xdr:colOff>165100</xdr:colOff>
      <xdr:row>98</xdr:row>
      <xdr:rowOff>52983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5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44110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4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122546</xdr:rowOff>
    </xdr:from>
    <xdr:to>
      <xdr:col>46</xdr:col>
      <xdr:colOff>38100</xdr:colOff>
      <xdr:row>98</xdr:row>
      <xdr:rowOff>52696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5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43823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4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124402</xdr:rowOff>
    </xdr:from>
    <xdr:to>
      <xdr:col>41</xdr:col>
      <xdr:colOff>101600</xdr:colOff>
      <xdr:row>98</xdr:row>
      <xdr:rowOff>54552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45679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4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121422</xdr:rowOff>
    </xdr:from>
    <xdr:to>
      <xdr:col>36</xdr:col>
      <xdr:colOff>165100</xdr:colOff>
      <xdr:row>98</xdr:row>
      <xdr:rowOff>51572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5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42699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122944</xdr:rowOff>
    </xdr:from>
    <xdr:to>
      <xdr:col>85</xdr:col>
      <xdr:colOff>127000</xdr:colOff>
      <xdr:row>38</xdr:row>
      <xdr:rowOff>130608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638044"/>
          <a:ext cx="838200" cy="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44095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38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112826</xdr:rowOff>
    </xdr:from>
    <xdr:to>
      <xdr:col>81</xdr:col>
      <xdr:colOff>50800</xdr:colOff>
      <xdr:row>38</xdr:row>
      <xdr:rowOff>122944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627926"/>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112826</xdr:rowOff>
    </xdr:from>
    <xdr:to>
      <xdr:col>76</xdr:col>
      <xdr:colOff>114300</xdr:colOff>
      <xdr:row>38</xdr:row>
      <xdr:rowOff>153791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627926"/>
          <a:ext cx="889000" cy="4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90888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6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125677</xdr:rowOff>
    </xdr:from>
    <xdr:to>
      <xdr:col>71</xdr:col>
      <xdr:colOff>177800</xdr:colOff>
      <xdr:row>38</xdr:row>
      <xdr:rowOff>153791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640777"/>
          <a:ext cx="889000" cy="2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122749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9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79808</xdr:rowOff>
    </xdr:from>
    <xdr:to>
      <xdr:col>85</xdr:col>
      <xdr:colOff>177800</xdr:colOff>
      <xdr:row>39</xdr:row>
      <xdr:rowOff>9958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9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171095</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51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72144</xdr:rowOff>
    </xdr:from>
    <xdr:to>
      <xdr:col>81</xdr:col>
      <xdr:colOff>101600</xdr:colOff>
      <xdr:row>39</xdr:row>
      <xdr:rowOff>2294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164871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7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62026</xdr:rowOff>
    </xdr:from>
    <xdr:to>
      <xdr:col>76</xdr:col>
      <xdr:colOff>165100</xdr:colOff>
      <xdr:row>38</xdr:row>
      <xdr:rowOff>163626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154753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6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102991</xdr:rowOff>
    </xdr:from>
    <xdr:to>
      <xdr:col>72</xdr:col>
      <xdr:colOff>38100</xdr:colOff>
      <xdr:row>39</xdr:row>
      <xdr:rowOff>33141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61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24268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74877</xdr:rowOff>
    </xdr:from>
    <xdr:to>
      <xdr:col>67</xdr:col>
      <xdr:colOff>101600</xdr:colOff>
      <xdr:row>39</xdr:row>
      <xdr:rowOff>5027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8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167604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6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144876</xdr:rowOff>
    </xdr:from>
    <xdr:to>
      <xdr:col>85</xdr:col>
      <xdr:colOff>127000</xdr:colOff>
      <xdr:row>59</xdr:row>
      <xdr:rowOff>3056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10088976"/>
          <a:ext cx="838200" cy="2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144876</xdr:rowOff>
    </xdr:from>
    <xdr:to>
      <xdr:col>81</xdr:col>
      <xdr:colOff>50800</xdr:colOff>
      <xdr:row>58</xdr:row>
      <xdr:rowOff>160044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10088976"/>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160044</xdr:rowOff>
    </xdr:from>
    <xdr:to>
      <xdr:col>76</xdr:col>
      <xdr:colOff>114300</xdr:colOff>
      <xdr:row>58</xdr:row>
      <xdr:rowOff>168626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104144"/>
          <a:ext cx="889000" cy="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122813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2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155813</xdr:rowOff>
    </xdr:from>
    <xdr:to>
      <xdr:col>71</xdr:col>
      <xdr:colOff>177800</xdr:colOff>
      <xdr:row>58</xdr:row>
      <xdr:rowOff>168626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99913"/>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100073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0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123706</xdr:rowOff>
    </xdr:from>
    <xdr:to>
      <xdr:col>85</xdr:col>
      <xdr:colOff>177800</xdr:colOff>
      <xdr:row>59</xdr:row>
      <xdr:rowOff>53856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38633</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94076</xdr:rowOff>
    </xdr:from>
    <xdr:to>
      <xdr:col>81</xdr:col>
      <xdr:colOff>101600</xdr:colOff>
      <xdr:row>59</xdr:row>
      <xdr:rowOff>24226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3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15353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109244</xdr:rowOff>
    </xdr:from>
    <xdr:to>
      <xdr:col>76</xdr:col>
      <xdr:colOff>165100</xdr:colOff>
      <xdr:row>59</xdr:row>
      <xdr:rowOff>39394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30521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4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117826</xdr:rowOff>
    </xdr:from>
    <xdr:to>
      <xdr:col>72</xdr:col>
      <xdr:colOff>38100</xdr:colOff>
      <xdr:row>59</xdr:row>
      <xdr:rowOff>47976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39103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105013</xdr:rowOff>
    </xdr:from>
    <xdr:to>
      <xdr:col>67</xdr:col>
      <xdr:colOff>101600</xdr:colOff>
      <xdr:row>59</xdr:row>
      <xdr:rowOff>35163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4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26290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4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93709</xdr:rowOff>
    </xdr:from>
    <xdr:to>
      <xdr:col>85</xdr:col>
      <xdr:colOff>127000</xdr:colOff>
      <xdr:row>79</xdr:row>
      <xdr:rowOff>94689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825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83710</xdr:rowOff>
    </xdr:from>
    <xdr:to>
      <xdr:col>81</xdr:col>
      <xdr:colOff>50800</xdr:colOff>
      <xdr:row>79</xdr:row>
      <xdr:rowOff>94689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28260"/>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56891</xdr:rowOff>
    </xdr:from>
    <xdr:to>
      <xdr:col>76</xdr:col>
      <xdr:colOff>114300</xdr:colOff>
      <xdr:row>79</xdr:row>
      <xdr:rowOff>83710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01441"/>
          <a:ext cx="889000" cy="2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56891</xdr:rowOff>
    </xdr:from>
    <xdr:to>
      <xdr:col>71</xdr:col>
      <xdr:colOff>177800</xdr:colOff>
      <xdr:row>79</xdr:row>
      <xdr:rowOff>82778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01441"/>
          <a:ext cx="889000" cy="2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112785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42909</xdr:rowOff>
    </xdr:from>
    <xdr:to>
      <xdr:col>85</xdr:col>
      <xdr:colOff>177800</xdr:colOff>
      <xdr:row>79</xdr:row>
      <xdr:rowOff>144509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43889</xdr:rowOff>
    </xdr:from>
    <xdr:to>
      <xdr:col>81</xdr:col>
      <xdr:colOff>101600</xdr:colOff>
      <xdr:row>79</xdr:row>
      <xdr:rowOff>145489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136616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8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32910</xdr:rowOff>
    </xdr:from>
    <xdr:to>
      <xdr:col>76</xdr:col>
      <xdr:colOff>165100</xdr:colOff>
      <xdr:row>79</xdr:row>
      <xdr:rowOff>134510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7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125637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7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6091</xdr:rowOff>
    </xdr:from>
    <xdr:to>
      <xdr:col>72</xdr:col>
      <xdr:colOff>38100</xdr:colOff>
      <xdr:row>79</xdr:row>
      <xdr:rowOff>107691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98818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64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31978</xdr:rowOff>
    </xdr:from>
    <xdr:to>
      <xdr:col>67</xdr:col>
      <xdr:colOff>101600</xdr:colOff>
      <xdr:row>79</xdr:row>
      <xdr:rowOff>133578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124705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120075</xdr:rowOff>
    </xdr:from>
    <xdr:to>
      <xdr:col>85</xdr:col>
      <xdr:colOff>127000</xdr:colOff>
      <xdr:row>98</xdr:row>
      <xdr:rowOff>124423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922175"/>
          <a:ext cx="8382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117456</xdr:rowOff>
    </xdr:from>
    <xdr:to>
      <xdr:col>81</xdr:col>
      <xdr:colOff>50800</xdr:colOff>
      <xdr:row>98</xdr:row>
      <xdr:rowOff>120075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919556"/>
          <a:ext cx="889000" cy="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117456</xdr:rowOff>
    </xdr:from>
    <xdr:to>
      <xdr:col>76</xdr:col>
      <xdr:colOff>114300</xdr:colOff>
      <xdr:row>98</xdr:row>
      <xdr:rowOff>126172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19556"/>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167065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126172</xdr:rowOff>
    </xdr:from>
    <xdr:to>
      <xdr:col>71</xdr:col>
      <xdr:colOff>177800</xdr:colOff>
      <xdr:row>98</xdr:row>
      <xdr:rowOff>127859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28272"/>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73623</xdr:rowOff>
    </xdr:from>
    <xdr:to>
      <xdr:col>85</xdr:col>
      <xdr:colOff>177800</xdr:colOff>
      <xdr:row>99</xdr:row>
      <xdr:rowOff>3773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7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69275</xdr:rowOff>
    </xdr:from>
    <xdr:to>
      <xdr:col>81</xdr:col>
      <xdr:colOff>101600</xdr:colOff>
      <xdr:row>98</xdr:row>
      <xdr:rowOff>170875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7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162002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96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66656</xdr:rowOff>
    </xdr:from>
    <xdr:to>
      <xdr:col>76</xdr:col>
      <xdr:colOff>165100</xdr:colOff>
      <xdr:row>98</xdr:row>
      <xdr:rowOff>168256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159383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96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75372</xdr:rowOff>
    </xdr:from>
    <xdr:to>
      <xdr:col>72</xdr:col>
      <xdr:colOff>38100</xdr:colOff>
      <xdr:row>99</xdr:row>
      <xdr:rowOff>5522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7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168099</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7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77059</xdr:rowOff>
    </xdr:from>
    <xdr:to>
      <xdr:col>67</xdr:col>
      <xdr:colOff>101600</xdr:colOff>
      <xdr:row>99</xdr:row>
      <xdr:rowOff>7209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169786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7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住民一人当たりコスト８９３，８６２円のうち、最も大きい民生費は、右肩上がりの傾向となって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年度の増加要因としては、市宇ヶ丘交流センター建設事業に係る</a:t>
          </a:r>
          <a:r>
            <a:rPr kumimoji="1" lang="ja-JP" altLang="en-US" sz="1100">
              <a:solidFill>
                <a:schemeClr val="dk1"/>
              </a:solidFill>
              <a:effectLst/>
              <a:latin typeface="+mn-lt"/>
              <a:ea typeface="+mn-ea"/>
              <a:cs typeface="+mn-cs"/>
            </a:rPr>
            <a:t>工事費等</a:t>
          </a:r>
          <a:r>
            <a:rPr kumimoji="1" lang="ja-JP" altLang="ja-JP" sz="1100">
              <a:solidFill>
                <a:schemeClr val="dk1"/>
              </a:solidFill>
              <a:effectLst/>
              <a:latin typeface="+mn-lt"/>
              <a:ea typeface="+mn-ea"/>
              <a:cs typeface="+mn-cs"/>
            </a:rPr>
            <a:t>により、住民一人当たりコスト２</a:t>
          </a:r>
          <a:r>
            <a:rPr kumimoji="1" lang="ja-JP" altLang="en-US" sz="1100">
              <a:solidFill>
                <a:schemeClr val="dk1"/>
              </a:solidFill>
              <a:effectLst/>
              <a:latin typeface="+mn-lt"/>
              <a:ea typeface="+mn-ea"/>
              <a:cs typeface="+mn-cs"/>
            </a:rPr>
            <a:t>５２</a:t>
          </a: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８４</a:t>
          </a:r>
          <a:r>
            <a:rPr kumimoji="1" lang="ja-JP" altLang="ja-JP" sz="1100">
              <a:solidFill>
                <a:schemeClr val="dk1"/>
              </a:solidFill>
              <a:effectLst/>
              <a:latin typeface="+mn-lt"/>
              <a:ea typeface="+mn-ea"/>
              <a:cs typeface="+mn-cs"/>
            </a:rPr>
            <a:t>円となっている。</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増加率の大きい土木費については、住民一人当たりコストが６３，５４３円となっており、トンネル修繕工事等の道路メンテナンス事業の増により増加したものである。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各経費の住民一人当たりのコストについては、概ね類似団体より下回っているが、県平均と比べると上回っている状況である。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庁舎建設等の大型事業を進めていくにあたり歳出増が見込まれるが、住民サービスの向上を図りつつ、より効率的な行財政運営に努める。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財政調整基金残高については、決算剰余金の増により</a:t>
          </a:r>
          <a:r>
            <a:rPr lang="ja-JP" altLang="en-US" sz="1100" b="0" i="0" baseline="0">
              <a:solidFill>
                <a:schemeClr val="dk1"/>
              </a:solidFill>
              <a:effectLst/>
              <a:latin typeface="+mn-lt"/>
              <a:ea typeface="+mn-ea"/>
              <a:cs typeface="+mn-cs"/>
            </a:rPr>
            <a:t>１００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０００</a:t>
          </a:r>
          <a:r>
            <a:rPr lang="ja-JP" altLang="ja-JP" sz="1100" b="0" i="0" baseline="0">
              <a:solidFill>
                <a:schemeClr val="dk1"/>
              </a:solidFill>
              <a:effectLst/>
              <a:latin typeface="+mn-lt"/>
              <a:ea typeface="+mn-ea"/>
              <a:cs typeface="+mn-cs"/>
            </a:rPr>
            <a:t>千円の増となり、標準財政規模に占める割合は増加した。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実質収支額については、</a:t>
          </a:r>
          <a:r>
            <a:rPr lang="ja-JP" altLang="en-US" sz="1100" b="0" i="0" baseline="0">
              <a:solidFill>
                <a:schemeClr val="dk1"/>
              </a:solidFill>
              <a:effectLst/>
              <a:latin typeface="+mn-lt"/>
              <a:ea typeface="+mn-ea"/>
              <a:cs typeface="+mn-cs"/>
            </a:rPr>
            <a:t>１．９７ポイント増の１７．０９％となっており、実質単年度収支についても連続黒字となったが、庁舎建設等の大型事業を進めていくにあたり、</a:t>
          </a:r>
          <a:r>
            <a:rPr kumimoji="1" lang="ja-JP" altLang="ja-JP" sz="1100">
              <a:solidFill>
                <a:schemeClr val="dk1"/>
              </a:solidFill>
              <a:effectLst/>
              <a:latin typeface="+mn-lt"/>
              <a:ea typeface="+mn-ea"/>
              <a:cs typeface="+mn-cs"/>
            </a:rPr>
            <a:t>財政調整基金を含めた基金の取り崩し</a:t>
          </a:r>
          <a:r>
            <a:rPr kumimoji="1" lang="ja-JP" altLang="en-US" sz="1100">
              <a:solidFill>
                <a:schemeClr val="dk1"/>
              </a:solidFill>
              <a:effectLst/>
              <a:latin typeface="+mn-lt"/>
              <a:ea typeface="+mn-ea"/>
              <a:cs typeface="+mn-cs"/>
            </a:rPr>
            <a:t>が見込まれることから</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中長期的な視点での行財政改革を進める。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徳島県牟岐町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令和</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引き続き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全会計が黒字会計のため、連結実質赤字比率は発生していない。</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一般会計については、今後も庁舎</a:t>
          </a:r>
          <a:r>
            <a:rPr lang="ja-JP" altLang="en-US" sz="1100" b="0" i="0" baseline="0">
              <a:solidFill>
                <a:schemeClr val="dk1"/>
              </a:solidFill>
              <a:effectLst/>
              <a:latin typeface="+mn-lt"/>
              <a:ea typeface="+mn-ea"/>
              <a:cs typeface="+mn-cs"/>
            </a:rPr>
            <a:t>建設等</a:t>
          </a:r>
          <a:r>
            <a:rPr lang="ja-JP" altLang="ja-JP" sz="1100" b="0" i="0" baseline="0">
              <a:solidFill>
                <a:schemeClr val="dk1"/>
              </a:solidFill>
              <a:effectLst/>
              <a:latin typeface="+mn-lt"/>
              <a:ea typeface="+mn-ea"/>
              <a:cs typeface="+mn-cs"/>
            </a:rPr>
            <a:t>の大型事業を進めていくため、特に経常経費の削減に努める。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特別会計については、黒字ではあるが、一般会計からの操出金の増加が懸念される状況で、今後とも経費の削減に努める。特に、国民健康保険事業及び介護保険事業については、医療費及び保険給付費の増加や保険料収入の伸び悩みなど厳しい状況が続くことから、適正な執行管理による財政の健全性を維持し、一層の業務の効率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3778435</v>
      </c>
      <c r="BO4" s="449"/>
      <c r="BP4" s="449"/>
      <c r="BQ4" s="449"/>
      <c r="BR4" s="449"/>
      <c r="BS4" s="449"/>
      <c r="BT4" s="449"/>
      <c r="BU4" s="450"/>
      <c r="BV4" s="448">
        <v>3854202</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17.100000000000001</v>
      </c>
      <c r="CU4" s="589"/>
      <c r="CV4" s="589"/>
      <c r="CW4" s="589"/>
      <c r="CX4" s="589"/>
      <c r="CY4" s="589"/>
      <c r="CZ4" s="589"/>
      <c r="DA4" s="590"/>
      <c r="DB4" s="588">
        <v>15.1</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3301035</v>
      </c>
      <c r="BO5" s="420"/>
      <c r="BP5" s="420"/>
      <c r="BQ5" s="420"/>
      <c r="BR5" s="420"/>
      <c r="BS5" s="420"/>
      <c r="BT5" s="420"/>
      <c r="BU5" s="421"/>
      <c r="BV5" s="419">
        <v>3459843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89.3</v>
      </c>
      <c r="CU5" s="417"/>
      <c r="CV5" s="417"/>
      <c r="CW5" s="417"/>
      <c r="CX5" s="417"/>
      <c r="CY5" s="417"/>
      <c r="CZ5" s="417"/>
      <c r="DA5" s="418"/>
      <c r="DB5" s="416">
        <v>87.9</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477400</v>
      </c>
      <c r="BO6" s="420"/>
      <c r="BP6" s="420"/>
      <c r="BQ6" s="420"/>
      <c r="BR6" s="420"/>
      <c r="BS6" s="420"/>
      <c r="BT6" s="420"/>
      <c r="BU6" s="421"/>
      <c r="BV6" s="419">
        <v>394359</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v>
      </c>
      <c r="CU6" s="563"/>
      <c r="CV6" s="563"/>
      <c r="CW6" s="563"/>
      <c r="CX6" s="563"/>
      <c r="CY6" s="563"/>
      <c r="CZ6" s="563"/>
      <c r="DA6" s="564"/>
      <c r="DB6" s="562">
        <v>90.7</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86559</v>
      </c>
      <c r="BO7" s="420"/>
      <c r="BP7" s="420"/>
      <c r="BQ7" s="420"/>
      <c r="BR7" s="420"/>
      <c r="BS7" s="420"/>
      <c r="BT7" s="420"/>
      <c r="BU7" s="421"/>
      <c r="BV7" s="419">
        <v>36481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2286546</v>
      </c>
      <c r="CU7" s="420"/>
      <c r="CV7" s="420"/>
      <c r="CW7" s="420"/>
      <c r="CX7" s="420"/>
      <c r="CY7" s="420"/>
      <c r="CZ7" s="420"/>
      <c r="DA7" s="421"/>
      <c r="DB7" s="419">
        <v>2366941</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390841</v>
      </c>
      <c r="BO8" s="420"/>
      <c r="BP8" s="420"/>
      <c r="BQ8" s="420"/>
      <c r="BR8" s="420"/>
      <c r="BS8" s="420"/>
      <c r="BT8" s="420"/>
      <c r="BU8" s="421"/>
      <c r="BV8" s="419">
        <v>357878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0.16</v>
      </c>
      <c r="CU8" s="523"/>
      <c r="CV8" s="523"/>
      <c r="CW8" s="523"/>
      <c r="CX8" s="523"/>
      <c r="CY8" s="523"/>
      <c r="CZ8" s="523"/>
      <c r="DA8" s="524"/>
      <c r="DB8" s="522">
        <v>0.16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3743</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32963</v>
      </c>
      <c r="BO9" s="420"/>
      <c r="BP9" s="420"/>
      <c r="BQ9" s="420"/>
      <c r="BR9" s="420"/>
      <c r="BS9" s="420"/>
      <c r="BT9" s="420"/>
      <c r="BU9" s="421"/>
      <c r="BV9" s="419">
        <v>78323</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14.4</v>
      </c>
      <c r="CU9" s="417"/>
      <c r="CV9" s="417"/>
      <c r="CW9" s="417"/>
      <c r="CX9" s="417"/>
      <c r="CY9" s="417"/>
      <c r="CZ9" s="417"/>
      <c r="DA9" s="418"/>
      <c r="DB9" s="416">
        <v>15.2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4259</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100000</v>
      </c>
      <c r="BO10" s="420"/>
      <c r="BP10" s="420"/>
      <c r="BQ10" s="420"/>
      <c r="BR10" s="420"/>
      <c r="BS10" s="420"/>
      <c r="BT10" s="420"/>
      <c r="BU10" s="421"/>
      <c r="BV10" s="419">
        <v>149290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3693</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96</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3668</v>
      </c>
      <c r="S13" s="507"/>
      <c r="T13" s="507"/>
      <c r="U13" s="507"/>
      <c r="V13" s="508"/>
      <c r="W13" s="509" t="s">
        <v>142</v>
      </c>
      <c r="X13" s="405"/>
      <c r="Y13" s="405"/>
      <c r="Z13" s="405"/>
      <c r="AA13" s="405"/>
      <c r="AB13" s="406"/>
      <c r="AC13" s="372">
        <v>229</v>
      </c>
      <c r="AD13" s="373"/>
      <c r="AE13" s="373"/>
      <c r="AF13" s="373"/>
      <c r="AG13" s="374"/>
      <c r="AH13" s="372">
        <v>263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132963</v>
      </c>
      <c r="BO13" s="420"/>
      <c r="BP13" s="420"/>
      <c r="BQ13" s="420"/>
      <c r="BR13" s="420"/>
      <c r="BS13" s="420"/>
      <c r="BT13" s="420"/>
      <c r="BU13" s="421"/>
      <c r="BV13" s="419">
        <v>227613</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8.3000000000000007</v>
      </c>
      <c r="CU13" s="417"/>
      <c r="CV13" s="417"/>
      <c r="CW13" s="417"/>
      <c r="CX13" s="417"/>
      <c r="CY13" s="417"/>
      <c r="CZ13" s="417"/>
      <c r="DA13" s="418"/>
      <c r="DB13" s="416">
        <v>8.6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3832</v>
      </c>
      <c r="S14" s="507"/>
      <c r="T14" s="507"/>
      <c r="U14" s="507"/>
      <c r="V14" s="508"/>
      <c r="W14" s="510"/>
      <c r="X14" s="408"/>
      <c r="Y14" s="408"/>
      <c r="Z14" s="408"/>
      <c r="AA14" s="408"/>
      <c r="AB14" s="409"/>
      <c r="AC14" s="499">
        <v>14.1</v>
      </c>
      <c r="AD14" s="500"/>
      <c r="AE14" s="500"/>
      <c r="AF14" s="500"/>
      <c r="AG14" s="501"/>
      <c r="AH14" s="499">
        <v>14.3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6.1</v>
      </c>
      <c r="CU14" s="517"/>
      <c r="CV14" s="517"/>
      <c r="CW14" s="517"/>
      <c r="CX14" s="517"/>
      <c r="CY14" s="517"/>
      <c r="CZ14" s="517"/>
      <c r="DA14" s="518"/>
      <c r="DB14" s="516">
        <v>18.100000000000001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149</v>
      </c>
      <c r="N15" s="504"/>
      <c r="O15" s="504"/>
      <c r="P15" s="504"/>
      <c r="Q15" s="505"/>
      <c r="R15" s="506">
        <v>3813</v>
      </c>
      <c r="S15" s="507"/>
      <c r="T15" s="507"/>
      <c r="U15" s="507"/>
      <c r="V15" s="508"/>
      <c r="W15" s="509" t="s">
        <v>150</v>
      </c>
      <c r="X15" s="405"/>
      <c r="Y15" s="405"/>
      <c r="Z15" s="405"/>
      <c r="AA15" s="405"/>
      <c r="AB15" s="406"/>
      <c r="AC15" s="372">
        <v>312</v>
      </c>
      <c r="AD15" s="373"/>
      <c r="AE15" s="373"/>
      <c r="AF15" s="373"/>
      <c r="AG15" s="374"/>
      <c r="AH15" s="372">
        <v>360</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354890</v>
      </c>
      <c r="BO15" s="449"/>
      <c r="BP15" s="449"/>
      <c r="BQ15" s="449"/>
      <c r="BR15" s="449"/>
      <c r="BS15" s="449"/>
      <c r="BT15" s="449"/>
      <c r="BU15" s="450"/>
      <c r="BV15" s="448">
        <v>342748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19.2</v>
      </c>
      <c r="AD16" s="500"/>
      <c r="AE16" s="500"/>
      <c r="AF16" s="500"/>
      <c r="AG16" s="501"/>
      <c r="AH16" s="499">
        <v>19.600000000000001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2183148</v>
      </c>
      <c r="BO16" s="420"/>
      <c r="BP16" s="420"/>
      <c r="BQ16" s="420"/>
      <c r="BR16" s="420"/>
      <c r="BS16" s="420"/>
      <c r="BT16" s="420"/>
      <c r="BU16" s="421"/>
      <c r="BV16" s="419">
        <v>2214957</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1087</v>
      </c>
      <c r="AD17" s="373"/>
      <c r="AE17" s="373"/>
      <c r="AF17" s="373"/>
      <c r="AG17" s="374"/>
      <c r="AH17" s="372">
        <v>1217</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439158</v>
      </c>
      <c r="BO17" s="420"/>
      <c r="BP17" s="420"/>
      <c r="BQ17" s="420"/>
      <c r="BR17" s="420"/>
      <c r="BS17" s="420"/>
      <c r="BT17" s="420"/>
      <c r="BU17" s="421"/>
      <c r="BV17" s="419">
        <v>419803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160</v>
      </c>
      <c r="C18" s="470"/>
      <c r="D18" s="470"/>
      <c r="E18" s="471"/>
      <c r="F18" s="471"/>
      <c r="G18" s="471"/>
      <c r="H18" s="471"/>
      <c r="I18" s="471"/>
      <c r="J18" s="471"/>
      <c r="K18" s="471"/>
      <c r="L18" s="472">
        <v>56.62</v>
      </c>
      <c r="M18" s="472"/>
      <c r="N18" s="472"/>
      <c r="O18" s="472"/>
      <c r="P18" s="472"/>
      <c r="Q18" s="472"/>
      <c r="R18" s="473"/>
      <c r="S18" s="473"/>
      <c r="T18" s="473"/>
      <c r="U18" s="473"/>
      <c r="V18" s="474"/>
      <c r="W18" s="490"/>
      <c r="X18" s="491"/>
      <c r="Y18" s="491"/>
      <c r="Z18" s="491"/>
      <c r="AA18" s="491"/>
      <c r="AB18" s="515"/>
      <c r="AC18" s="389">
        <v>66.8</v>
      </c>
      <c r="AD18" s="390"/>
      <c r="AE18" s="390"/>
      <c r="AF18" s="390"/>
      <c r="AG18" s="475"/>
      <c r="AH18" s="389">
        <v>66.099999999999994</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2045126</v>
      </c>
      <c r="BO18" s="420"/>
      <c r="BP18" s="420"/>
      <c r="BQ18" s="420"/>
      <c r="BR18" s="420"/>
      <c r="BS18" s="420"/>
      <c r="BT18" s="420"/>
      <c r="BU18" s="421"/>
      <c r="BV18" s="419">
        <v>2109383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162</v>
      </c>
      <c r="C19" s="470"/>
      <c r="D19" s="470"/>
      <c r="E19" s="471"/>
      <c r="F19" s="471"/>
      <c r="G19" s="471"/>
      <c r="H19" s="471"/>
      <c r="I19" s="471"/>
      <c r="J19" s="471"/>
      <c r="K19" s="471"/>
      <c r="L19" s="479">
        <v>66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3022464</v>
      </c>
      <c r="BO19" s="420"/>
      <c r="BP19" s="420"/>
      <c r="BQ19" s="420"/>
      <c r="BR19" s="420"/>
      <c r="BS19" s="420"/>
      <c r="BT19" s="420"/>
      <c r="BU19" s="421"/>
      <c r="BV19" s="419">
        <v>3092060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164</v>
      </c>
      <c r="C20" s="470"/>
      <c r="D20" s="470"/>
      <c r="E20" s="471"/>
      <c r="F20" s="471"/>
      <c r="G20" s="471"/>
      <c r="H20" s="471"/>
      <c r="I20" s="471"/>
      <c r="J20" s="471"/>
      <c r="K20" s="471"/>
      <c r="L20" s="479">
        <v>1718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3448389</v>
      </c>
      <c r="BO22" s="449"/>
      <c r="BP22" s="449"/>
      <c r="BQ22" s="449"/>
      <c r="BR22" s="449"/>
      <c r="BS22" s="449"/>
      <c r="BT22" s="449"/>
      <c r="BU22" s="450"/>
      <c r="BV22" s="448">
        <v>3720392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2035906</v>
      </c>
      <c r="BO23" s="420"/>
      <c r="BP23" s="420"/>
      <c r="BQ23" s="420"/>
      <c r="BR23" s="420"/>
      <c r="BS23" s="420"/>
      <c r="BT23" s="420"/>
      <c r="BU23" s="421"/>
      <c r="BV23" s="419">
        <v>2122439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174</v>
      </c>
      <c r="F24" s="376"/>
      <c r="G24" s="376"/>
      <c r="H24" s="376"/>
      <c r="I24" s="376"/>
      <c r="J24" s="376"/>
      <c r="K24" s="377"/>
      <c r="L24" s="372">
        <v>1</v>
      </c>
      <c r="M24" s="373"/>
      <c r="N24" s="373"/>
      <c r="O24" s="373"/>
      <c r="P24" s="374"/>
      <c r="Q24" s="372">
        <v>7680</v>
      </c>
      <c r="R24" s="373"/>
      <c r="S24" s="373"/>
      <c r="T24" s="373"/>
      <c r="U24" s="373"/>
      <c r="V24" s="374"/>
      <c r="W24" s="462"/>
      <c r="X24" s="399"/>
      <c r="Y24" s="400"/>
      <c r="Z24" s="375" t="s">
        <v>175</v>
      </c>
      <c r="AA24" s="376"/>
      <c r="AB24" s="376"/>
      <c r="AC24" s="376"/>
      <c r="AD24" s="376"/>
      <c r="AE24" s="376"/>
      <c r="AF24" s="376"/>
      <c r="AG24" s="377"/>
      <c r="AH24" s="372">
        <v>69</v>
      </c>
      <c r="AI24" s="373"/>
      <c r="AJ24" s="373"/>
      <c r="AK24" s="373"/>
      <c r="AL24" s="374"/>
      <c r="AM24" s="372">
        <v>209001</v>
      </c>
      <c r="AN24" s="373"/>
      <c r="AO24" s="373"/>
      <c r="AP24" s="373"/>
      <c r="AQ24" s="373"/>
      <c r="AR24" s="374"/>
      <c r="AS24" s="372">
        <v>3029</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2334379</v>
      </c>
      <c r="BO24" s="420"/>
      <c r="BP24" s="420"/>
      <c r="BQ24" s="420"/>
      <c r="BR24" s="420"/>
      <c r="BS24" s="420"/>
      <c r="BT24" s="420"/>
      <c r="BU24" s="421"/>
      <c r="BV24" s="419">
        <v>2493173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177</v>
      </c>
      <c r="F25" s="376"/>
      <c r="G25" s="376"/>
      <c r="H25" s="376"/>
      <c r="I25" s="376"/>
      <c r="J25" s="376"/>
      <c r="K25" s="377"/>
      <c r="L25" s="372">
        <v>1</v>
      </c>
      <c r="M25" s="373"/>
      <c r="N25" s="373"/>
      <c r="O25" s="373"/>
      <c r="P25" s="374"/>
      <c r="Q25" s="372">
        <v>6150</v>
      </c>
      <c r="R25" s="373"/>
      <c r="S25" s="373"/>
      <c r="T25" s="373"/>
      <c r="U25" s="373"/>
      <c r="V25" s="374"/>
      <c r="W25" s="462"/>
      <c r="X25" s="399"/>
      <c r="Y25" s="400"/>
      <c r="Z25" s="375" t="s">
        <v>178</v>
      </c>
      <c r="AA25" s="376"/>
      <c r="AB25" s="376"/>
      <c r="AC25" s="376"/>
      <c r="AD25" s="376"/>
      <c r="AE25" s="376"/>
      <c r="AF25" s="376"/>
      <c r="AG25" s="377"/>
      <c r="AH25" s="372" t="s">
        <v>132</v>
      </c>
      <c r="AI25" s="373"/>
      <c r="AJ25" s="373"/>
      <c r="AK25" s="373"/>
      <c r="AL25" s="374"/>
      <c r="AM25" s="372" t="s">
        <v>179</v>
      </c>
      <c r="AN25" s="373"/>
      <c r="AO25" s="373"/>
      <c r="AP25" s="373"/>
      <c r="AQ25" s="373"/>
      <c r="AR25" s="374"/>
      <c r="AS25" s="372" t="s">
        <v>180</v>
      </c>
      <c r="AT25" s="373"/>
      <c r="AU25" s="373"/>
      <c r="AV25" s="373"/>
      <c r="AW25" s="373"/>
      <c r="AX25" s="432"/>
      <c r="AY25" s="445" t="s">
        <v>181</v>
      </c>
      <c r="AZ25" s="446"/>
      <c r="BA25" s="446"/>
      <c r="BB25" s="446"/>
      <c r="BC25" s="446"/>
      <c r="BD25" s="446"/>
      <c r="BE25" s="446"/>
      <c r="BF25" s="446"/>
      <c r="BG25" s="446"/>
      <c r="BH25" s="446"/>
      <c r="BI25" s="446"/>
      <c r="BJ25" s="446"/>
      <c r="BK25" s="446"/>
      <c r="BL25" s="446"/>
      <c r="BM25" s="447"/>
      <c r="BN25" s="448" t="s">
        <v>179</v>
      </c>
      <c r="BO25" s="449"/>
      <c r="BP25" s="449"/>
      <c r="BQ25" s="449"/>
      <c r="BR25" s="449"/>
      <c r="BS25" s="449"/>
      <c r="BT25" s="449"/>
      <c r="BU25" s="450"/>
      <c r="BV25" s="448" t="s">
        <v>180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182</v>
      </c>
      <c r="F26" s="376"/>
      <c r="G26" s="376"/>
      <c r="H26" s="376"/>
      <c r="I26" s="376"/>
      <c r="J26" s="376"/>
      <c r="K26" s="377"/>
      <c r="L26" s="372">
        <v>1</v>
      </c>
      <c r="M26" s="373"/>
      <c r="N26" s="373"/>
      <c r="O26" s="373"/>
      <c r="P26" s="374"/>
      <c r="Q26" s="372">
        <v>5530</v>
      </c>
      <c r="R26" s="373"/>
      <c r="S26" s="373"/>
      <c r="T26" s="373"/>
      <c r="U26" s="373"/>
      <c r="V26" s="374"/>
      <c r="W26" s="462"/>
      <c r="X26" s="399"/>
      <c r="Y26" s="400"/>
      <c r="Z26" s="375" t="s">
        <v>183</v>
      </c>
      <c r="AA26" s="430"/>
      <c r="AB26" s="430"/>
      <c r="AC26" s="430"/>
      <c r="AD26" s="430"/>
      <c r="AE26" s="430"/>
      <c r="AF26" s="430"/>
      <c r="AG26" s="431"/>
      <c r="AH26" s="372">
        <v>4</v>
      </c>
      <c r="AI26" s="373"/>
      <c r="AJ26" s="373"/>
      <c r="AK26" s="373"/>
      <c r="AL26" s="374"/>
      <c r="AM26" s="372">
        <v>14276</v>
      </c>
      <c r="AN26" s="373"/>
      <c r="AO26" s="373"/>
      <c r="AP26" s="373"/>
      <c r="AQ26" s="373"/>
      <c r="AR26" s="374"/>
      <c r="AS26" s="372">
        <v>3569</v>
      </c>
      <c r="AT26" s="373"/>
      <c r="AU26" s="373"/>
      <c r="AV26" s="373"/>
      <c r="AW26" s="373"/>
      <c r="AX26" s="432"/>
      <c r="AY26" s="459" t="s">
        <v>184</v>
      </c>
      <c r="AZ26" s="379"/>
      <c r="BA26" s="379"/>
      <c r="BB26" s="379"/>
      <c r="BC26" s="379"/>
      <c r="BD26" s="379"/>
      <c r="BE26" s="379"/>
      <c r="BF26" s="379"/>
      <c r="BG26" s="379"/>
      <c r="BH26" s="379"/>
      <c r="BI26" s="379"/>
      <c r="BJ26" s="379"/>
      <c r="BK26" s="379"/>
      <c r="BL26" s="379"/>
      <c r="BM26" s="460"/>
      <c r="BN26" s="419" t="s">
        <v>179</v>
      </c>
      <c r="BO26" s="420"/>
      <c r="BP26" s="420"/>
      <c r="BQ26" s="420"/>
      <c r="BR26" s="420"/>
      <c r="BS26" s="420"/>
      <c r="BT26" s="420"/>
      <c r="BU26" s="421"/>
      <c r="BV26" s="419" t="s">
        <v>180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185</v>
      </c>
      <c r="F27" s="376"/>
      <c r="G27" s="376"/>
      <c r="H27" s="376"/>
      <c r="I27" s="376"/>
      <c r="J27" s="376"/>
      <c r="K27" s="377"/>
      <c r="L27" s="372">
        <v>1</v>
      </c>
      <c r="M27" s="373"/>
      <c r="N27" s="373"/>
      <c r="O27" s="373"/>
      <c r="P27" s="374"/>
      <c r="Q27" s="372">
        <v>2690</v>
      </c>
      <c r="R27" s="373"/>
      <c r="S27" s="373"/>
      <c r="T27" s="373"/>
      <c r="U27" s="373"/>
      <c r="V27" s="374"/>
      <c r="W27" s="462"/>
      <c r="X27" s="399"/>
      <c r="Y27" s="400"/>
      <c r="Z27" s="375" t="s">
        <v>186</v>
      </c>
      <c r="AA27" s="376"/>
      <c r="AB27" s="376"/>
      <c r="AC27" s="376"/>
      <c r="AD27" s="376"/>
      <c r="AE27" s="376"/>
      <c r="AF27" s="376"/>
      <c r="AG27" s="377"/>
      <c r="AH27" s="372" t="s">
        <v>179</v>
      </c>
      <c r="AI27" s="373"/>
      <c r="AJ27" s="373"/>
      <c r="AK27" s="373"/>
      <c r="AL27" s="374"/>
      <c r="AM27" s="372" t="s">
        <v>180</v>
      </c>
      <c r="AN27" s="373"/>
      <c r="AO27" s="373"/>
      <c r="AP27" s="373"/>
      <c r="AQ27" s="373"/>
      <c r="AR27" s="374"/>
      <c r="AS27" s="372" t="s">
        <v>180</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t="s">
        <v>179</v>
      </c>
      <c r="BO27" s="454"/>
      <c r="BP27" s="454"/>
      <c r="BQ27" s="454"/>
      <c r="BR27" s="454"/>
      <c r="BS27" s="454"/>
      <c r="BT27" s="454"/>
      <c r="BU27" s="455"/>
      <c r="BV27" s="453" t="s">
        <v>180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2310</v>
      </c>
      <c r="R28" s="373"/>
      <c r="S28" s="373"/>
      <c r="T28" s="373"/>
      <c r="U28" s="373"/>
      <c r="V28" s="374"/>
      <c r="W28" s="462"/>
      <c r="X28" s="399"/>
      <c r="Y28" s="400"/>
      <c r="Z28" s="375" t="s">
        <v>189</v>
      </c>
      <c r="AA28" s="376"/>
      <c r="AB28" s="376"/>
      <c r="AC28" s="376"/>
      <c r="AD28" s="376"/>
      <c r="AE28" s="376"/>
      <c r="AF28" s="376"/>
      <c r="AG28" s="377"/>
      <c r="AH28" s="372" t="s">
        <v>179</v>
      </c>
      <c r="AI28" s="373"/>
      <c r="AJ28" s="373"/>
      <c r="AK28" s="373"/>
      <c r="AL28" s="374"/>
      <c r="AM28" s="372" t="s">
        <v>179</v>
      </c>
      <c r="AN28" s="373"/>
      <c r="AO28" s="373"/>
      <c r="AP28" s="373"/>
      <c r="AQ28" s="373"/>
      <c r="AR28" s="374"/>
      <c r="AS28" s="372" t="s">
        <v>179</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1300000</v>
      </c>
      <c r="BO28" s="449"/>
      <c r="BP28" s="449"/>
      <c r="BQ28" s="449"/>
      <c r="BR28" s="449"/>
      <c r="BS28" s="449"/>
      <c r="BT28" s="449"/>
      <c r="BU28" s="450"/>
      <c r="BV28" s="448">
        <v>1200000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6</v>
      </c>
      <c r="M29" s="373"/>
      <c r="N29" s="373"/>
      <c r="O29" s="373"/>
      <c r="P29" s="374"/>
      <c r="Q29" s="372">
        <v>1920</v>
      </c>
      <c r="R29" s="373"/>
      <c r="S29" s="373"/>
      <c r="T29" s="373"/>
      <c r="U29" s="373"/>
      <c r="V29" s="374"/>
      <c r="W29" s="463"/>
      <c r="X29" s="464"/>
      <c r="Y29" s="465"/>
      <c r="Z29" s="375" t="s">
        <v>192</v>
      </c>
      <c r="AA29" s="376"/>
      <c r="AB29" s="376"/>
      <c r="AC29" s="376"/>
      <c r="AD29" s="376"/>
      <c r="AE29" s="376"/>
      <c r="AF29" s="376"/>
      <c r="AG29" s="377"/>
      <c r="AH29" s="372">
        <v>69</v>
      </c>
      <c r="AI29" s="373"/>
      <c r="AJ29" s="373"/>
      <c r="AK29" s="373"/>
      <c r="AL29" s="374"/>
      <c r="AM29" s="372">
        <v>209001</v>
      </c>
      <c r="AN29" s="373"/>
      <c r="AO29" s="373"/>
      <c r="AP29" s="373"/>
      <c r="AQ29" s="373"/>
      <c r="AR29" s="374"/>
      <c r="AS29" s="372">
        <v>3029</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222456</v>
      </c>
      <c r="BO29" s="420"/>
      <c r="BP29" s="420"/>
      <c r="BQ29" s="420"/>
      <c r="BR29" s="420"/>
      <c r="BS29" s="420"/>
      <c r="BT29" s="420"/>
      <c r="BU29" s="421"/>
      <c r="BV29" s="419">
        <v>222452</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38652</v>
      </c>
      <c r="BO30" s="454"/>
      <c r="BP30" s="454"/>
      <c r="BQ30" s="454"/>
      <c r="BR30" s="454"/>
      <c r="BS30" s="454"/>
      <c r="BT30" s="454"/>
      <c r="BU30" s="455"/>
      <c r="BV30" s="453">
        <v>38323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201</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牟岐町国民健康保険特別会計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牟岐町簡易水道事業会計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徳島県市町村総合事務組合　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牟岐町青少年健全育成センター特別会計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牟岐町介護保険特別会計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徳島県市町村総合事務組合　徳島滞納整理機構特別会計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牟岐町後期高齢者医療特別会計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徳島県市町村議会議員公務災害補償等組合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徳島県後期高齢者医療広域連合　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徳島県後期高齢者医療広域連合　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海部老人ホーム町村組合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海部消防組合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海部郡衛生処理事務組合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海部郡特別養護老人ホーム事務組合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RY23p57WJgueV86l8MggJQN0F6lh2CplxtJue4serBjDQj02/CZwG7Sn7Msv2QX+GnwMqNtTZ1o/ZyR2UYPIVg==" saltValue="MnTmX08u/RLfxrOVlq1OV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51" t="s">
        <v>558</v>
      </c>
      <c r="D34" s="1151"/>
      <c r="E34" s="1152"/>
      <c r="F34" s="32">
        <v>17</v>
      </c>
      <c r="G34" s="33">
        <v>12.97</v>
      </c>
      <c r="H34" s="33">
        <v>12.85</v>
      </c>
      <c r="I34" s="33">
        <v>15.06</v>
      </c>
      <c r="J34" s="34">
        <v>17.02</v>
      </c>
      <c r="K34" s="22"/>
      <c r="L34" s="22"/>
      <c r="M34" s="22"/>
      <c r="N34" s="22"/>
      <c r="O34" s="22"/>
      <c r="P34" s="22"/>
    </row>
    <row r="35" spans="1:16" ht="39" customHeight="1" x14ac:dyDescent="0.15">
      <c r="A35" s="22"/>
      <c r="B35" s="35"/>
      <c r="C35" s="1145" t="s">
        <v>559</v>
      </c>
      <c r="D35" s="1146"/>
      <c r="E35" s="1147"/>
      <c r="F35" s="36">
        <v>11.78</v>
      </c>
      <c r="G35" s="37">
        <v>12.24</v>
      </c>
      <c r="H35" s="37">
        <v>11.35</v>
      </c>
      <c r="I35" s="37">
        <v>10.050000000000001</v>
      </c>
      <c r="J35" s="38">
        <v>12.59</v>
      </c>
      <c r="K35" s="22"/>
      <c r="L35" s="22"/>
      <c r="M35" s="22"/>
      <c r="N35" s="22"/>
      <c r="O35" s="22"/>
      <c r="P35" s="22"/>
    </row>
    <row r="36" spans="1:16" ht="39" customHeight="1" x14ac:dyDescent="0.15">
      <c r="A36" s="22"/>
      <c r="B36" s="35"/>
      <c r="C36" s="1145" t="s">
        <v>560</v>
      </c>
      <c r="D36" s="1146"/>
      <c r="E36" s="1147"/>
      <c r="F36" s="36">
        <v>3.8</v>
      </c>
      <c r="G36" s="37">
        <v>3.44</v>
      </c>
      <c r="H36" s="37">
        <v>3.15</v>
      </c>
      <c r="I36" s="37">
        <v>3.39</v>
      </c>
      <c r="J36" s="38">
        <v>4.8</v>
      </c>
      <c r="K36" s="22"/>
      <c r="L36" s="22"/>
      <c r="M36" s="22"/>
      <c r="N36" s="22"/>
      <c r="O36" s="22"/>
      <c r="P36" s="22"/>
    </row>
    <row r="37" spans="1:16" ht="39" customHeight="1" x14ac:dyDescent="0.15">
      <c r="A37" s="22"/>
      <c r="B37" s="35"/>
      <c r="C37" s="1145" t="s">
        <v>561</v>
      </c>
      <c r="D37" s="1146"/>
      <c r="E37" s="1147"/>
      <c r="F37" s="36">
        <v>1.68</v>
      </c>
      <c r="G37" s="37">
        <v>1.89</v>
      </c>
      <c r="H37" s="37">
        <v>2.3199999999999998</v>
      </c>
      <c r="I37" s="37">
        <v>2.88</v>
      </c>
      <c r="J37" s="38">
        <v>3.68</v>
      </c>
      <c r="K37" s="22"/>
      <c r="L37" s="22"/>
      <c r="M37" s="22"/>
      <c r="N37" s="22"/>
      <c r="O37" s="22"/>
      <c r="P37" s="22"/>
    </row>
    <row r="38" spans="1:16" ht="39" customHeight="1" x14ac:dyDescent="0.15">
      <c r="A38" s="22"/>
      <c r="B38" s="35"/>
      <c r="C38" s="1145" t="s">
        <v>562</v>
      </c>
      <c r="D38" s="1146"/>
      <c r="E38" s="1147"/>
      <c r="F38" s="36">
        <v>0.01</v>
      </c>
      <c r="G38" s="37">
        <v>0.05</v>
      </c>
      <c r="H38" s="37">
        <v>0.08</v>
      </c>
      <c r="I38" s="37">
        <v>0.05</v>
      </c>
      <c r="J38" s="38">
        <v>0.06</v>
      </c>
      <c r="K38" s="22"/>
      <c r="L38" s="22"/>
      <c r="M38" s="22"/>
      <c r="N38" s="22"/>
      <c r="O38" s="22"/>
      <c r="P38" s="22"/>
    </row>
    <row r="39" spans="1:16" ht="39" customHeight="1" x14ac:dyDescent="0.15">
      <c r="A39" s="22"/>
      <c r="B39" s="35"/>
      <c r="C39" s="1145" t="s">
        <v>563</v>
      </c>
      <c r="D39" s="1146"/>
      <c r="E39" s="1147"/>
      <c r="F39" s="36">
        <v>0.06</v>
      </c>
      <c r="G39" s="37">
        <v>0.05</v>
      </c>
      <c r="H39" s="37">
        <v>0.08</v>
      </c>
      <c r="I39" s="37">
        <v>0.11</v>
      </c>
      <c r="J39" s="38">
        <v>0.06</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564</v>
      </c>
      <c r="D42" s="1146"/>
      <c r="E42" s="1147"/>
      <c r="F42" s="36" t="s">
        <v>509</v>
      </c>
      <c r="G42" s="37" t="s">
        <v>509</v>
      </c>
      <c r="H42" s="37" t="s">
        <v>509</v>
      </c>
      <c r="I42" s="37" t="s">
        <v>509</v>
      </c>
      <c r="J42" s="38" t="s">
        <v>509</v>
      </c>
      <c r="K42" s="22"/>
      <c r="L42" s="22"/>
      <c r="M42" s="22"/>
      <c r="N42" s="22"/>
      <c r="O42" s="22"/>
      <c r="P42" s="22"/>
    </row>
    <row r="43" spans="1:16" ht="39" customHeight="1" thickBot="1" x14ac:dyDescent="0.2">
      <c r="A43" s="22"/>
      <c r="B43" s="40"/>
      <c r="C43" s="1148" t="s">
        <v>565</v>
      </c>
      <c r="D43" s="1149"/>
      <c r="E43" s="1150"/>
      <c r="F43" s="41">
        <v>0</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31+sko9nEM3cgqbl196NJoJ+P7TghVE0+jPDKAsDuzlJ1bNgLJPquKUdeLpmkYjGrRmEfv7xj7CzLipkdEoKA==" saltValue="Zx6kqILhB0W1t6GWUui1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479</v>
      </c>
      <c r="L45" s="60">
        <v>474</v>
      </c>
      <c r="M45" s="60">
        <v>510</v>
      </c>
      <c r="N45" s="60">
        <v>482</v>
      </c>
      <c r="O45" s="61">
        <v>443</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509</v>
      </c>
      <c r="L46" s="64" t="s">
        <v>509</v>
      </c>
      <c r="M46" s="64" t="s">
        <v>509</v>
      </c>
      <c r="N46" s="64" t="s">
        <v>509</v>
      </c>
      <c r="O46" s="65" t="s">
        <v>509</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509</v>
      </c>
      <c r="L47" s="64" t="s">
        <v>509</v>
      </c>
      <c r="M47" s="64" t="s">
        <v>509</v>
      </c>
      <c r="N47" s="64" t="s">
        <v>509</v>
      </c>
      <c r="O47" s="65" t="s">
        <v>509</v>
      </c>
      <c r="P47" s="48"/>
      <c r="Q47" s="48"/>
      <c r="R47" s="48"/>
      <c r="S47" s="48"/>
      <c r="T47" s="48"/>
      <c r="U47" s="48"/>
    </row>
    <row r="48" spans="1:21" ht="30.75" customHeight="1" x14ac:dyDescent="0.15">
      <c r="A48" s="48"/>
      <c r="B48" s="1178"/>
      <c r="C48" s="1179"/>
      <c r="D48" s="62"/>
      <c r="E48" s="1155" t="s">
        <v>15</v>
      </c>
      <c r="F48" s="1155"/>
      <c r="G48" s="1155"/>
      <c r="H48" s="1155"/>
      <c r="I48" s="1155"/>
      <c r="J48" s="1156"/>
      <c r="K48" s="63">
        <v>12</v>
      </c>
      <c r="L48" s="64">
        <v>12</v>
      </c>
      <c r="M48" s="64">
        <v>12</v>
      </c>
      <c r="N48" s="64">
        <v>12</v>
      </c>
      <c r="O48" s="65">
        <v>12</v>
      </c>
      <c r="P48" s="48"/>
      <c r="Q48" s="48"/>
      <c r="R48" s="48"/>
      <c r="S48" s="48"/>
      <c r="T48" s="48"/>
      <c r="U48" s="48"/>
    </row>
    <row r="49" spans="1:21" ht="30.75" customHeight="1" x14ac:dyDescent="0.15">
      <c r="A49" s="48"/>
      <c r="B49" s="1178"/>
      <c r="C49" s="1179"/>
      <c r="D49" s="62"/>
      <c r="E49" s="1155" t="s">
        <v>16</v>
      </c>
      <c r="F49" s="1155"/>
      <c r="G49" s="1155"/>
      <c r="H49" s="1155"/>
      <c r="I49" s="1155"/>
      <c r="J49" s="1156"/>
      <c r="K49" s="63">
        <v>15</v>
      </c>
      <c r="L49" s="64">
        <v>10</v>
      </c>
      <c r="M49" s="64">
        <v>7</v>
      </c>
      <c r="N49" s="64" t="s">
        <v>509</v>
      </c>
      <c r="O49" s="65" t="s">
        <v>509</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509</v>
      </c>
      <c r="L50" s="64" t="s">
        <v>509</v>
      </c>
      <c r="M50" s="64" t="s">
        <v>509</v>
      </c>
      <c r="N50" s="64" t="s">
        <v>509</v>
      </c>
      <c r="O50" s="65" t="s">
        <v>509</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509</v>
      </c>
      <c r="L51" s="64" t="s">
        <v>509</v>
      </c>
      <c r="M51" s="64" t="s">
        <v>509</v>
      </c>
      <c r="N51" s="64" t="s">
        <v>509</v>
      </c>
      <c r="O51" s="65" t="s">
        <v>509</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366</v>
      </c>
      <c r="L52" s="64">
        <v>346</v>
      </c>
      <c r="M52" s="64">
        <v>360</v>
      </c>
      <c r="N52" s="64">
        <v>334</v>
      </c>
      <c r="O52" s="65">
        <v>301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140</v>
      </c>
      <c r="L53" s="69">
        <v>150</v>
      </c>
      <c r="M53" s="69">
        <v>169</v>
      </c>
      <c r="N53" s="69">
        <v>160</v>
      </c>
      <c r="O53" s="70">
        <v>154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566</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ZB6k8FMvPxDcVNXGpW9AvZXruifgkf0G0OgIdii72/9tRoJFMCYs2uNkrbpAe3m4QK+6C706KEWDZ/C58+B3g==" saltValue="7Ubn4Dzbcubd/HdDA46B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551</v>
      </c>
      <c r="J40" s="103" t="s">
        <v>552</v>
      </c>
      <c r="K40" s="103" t="s">
        <v>553</v>
      </c>
      <c r="L40" s="103" t="s">
        <v>554</v>
      </c>
      <c r="M40" s="104" t="s">
        <v>555</v>
      </c>
    </row>
    <row r="41" spans="2:13" ht="27.75" customHeight="1" x14ac:dyDescent="0.15">
      <c r="B41" s="1196" t="s">
        <v>32</v>
      </c>
      <c r="C41" s="1197"/>
      <c r="D41" s="105"/>
      <c r="E41" s="1198" t="s">
        <v>33</v>
      </c>
      <c r="F41" s="1198"/>
      <c r="G41" s="1198"/>
      <c r="H41" s="1199"/>
      <c r="I41" s="355">
        <v>4350</v>
      </c>
      <c r="J41" s="356">
        <v>4039</v>
      </c>
      <c r="K41" s="356">
        <v>4009</v>
      </c>
      <c r="L41" s="356">
        <v>3720</v>
      </c>
      <c r="M41" s="357">
        <v>3448</v>
      </c>
    </row>
    <row r="42" spans="2:13" ht="27.75" customHeight="1" x14ac:dyDescent="0.15">
      <c r="B42" s="1186"/>
      <c r="C42" s="1187"/>
      <c r="D42" s="106"/>
      <c r="E42" s="1190" t="s">
        <v>34</v>
      </c>
      <c r="F42" s="1190"/>
      <c r="G42" s="1190"/>
      <c r="H42" s="1191"/>
      <c r="I42" s="358" t="s">
        <v>509</v>
      </c>
      <c r="J42" s="359" t="s">
        <v>509</v>
      </c>
      <c r="K42" s="359" t="s">
        <v>509</v>
      </c>
      <c r="L42" s="359" t="s">
        <v>509</v>
      </c>
      <c r="M42" s="360" t="s">
        <v>509</v>
      </c>
    </row>
    <row r="43" spans="2:13" ht="27.75" customHeight="1" x14ac:dyDescent="0.15">
      <c r="B43" s="1186"/>
      <c r="C43" s="1187"/>
      <c r="D43" s="106"/>
      <c r="E43" s="1190" t="s">
        <v>35</v>
      </c>
      <c r="F43" s="1190"/>
      <c r="G43" s="1190"/>
      <c r="H43" s="1191"/>
      <c r="I43" s="358">
        <v>145</v>
      </c>
      <c r="J43" s="359">
        <v>121</v>
      </c>
      <c r="K43" s="359">
        <v>110</v>
      </c>
      <c r="L43" s="359">
        <v>122</v>
      </c>
      <c r="M43" s="360">
        <v>200</v>
      </c>
    </row>
    <row r="44" spans="2:13" ht="27.75" customHeight="1" x14ac:dyDescent="0.15">
      <c r="B44" s="1186"/>
      <c r="C44" s="1187"/>
      <c r="D44" s="106"/>
      <c r="E44" s="1190" t="s">
        <v>36</v>
      </c>
      <c r="F44" s="1190"/>
      <c r="G44" s="1190"/>
      <c r="H44" s="1191"/>
      <c r="I44" s="358">
        <v>29</v>
      </c>
      <c r="J44" s="359">
        <v>12</v>
      </c>
      <c r="K44" s="359">
        <v>0</v>
      </c>
      <c r="L44" s="359" t="s">
        <v>509</v>
      </c>
      <c r="M44" s="360" t="s">
        <v>509</v>
      </c>
    </row>
    <row r="45" spans="2:13" ht="27.75" customHeight="1" x14ac:dyDescent="0.15">
      <c r="B45" s="1186"/>
      <c r="C45" s="1187"/>
      <c r="D45" s="106"/>
      <c r="E45" s="1190" t="s">
        <v>37</v>
      </c>
      <c r="F45" s="1190"/>
      <c r="G45" s="1190"/>
      <c r="H45" s="1191"/>
      <c r="I45" s="358">
        <v>538</v>
      </c>
      <c r="J45" s="359">
        <v>518</v>
      </c>
      <c r="K45" s="359">
        <v>502</v>
      </c>
      <c r="L45" s="359">
        <v>471</v>
      </c>
      <c r="M45" s="360">
        <v>451</v>
      </c>
    </row>
    <row r="46" spans="2:13" ht="27.75" customHeight="1" x14ac:dyDescent="0.15">
      <c r="B46" s="1186"/>
      <c r="C46" s="1187"/>
      <c r="D46" s="107"/>
      <c r="E46" s="1190" t="s">
        <v>38</v>
      </c>
      <c r="F46" s="1190"/>
      <c r="G46" s="1190"/>
      <c r="H46" s="1191"/>
      <c r="I46" s="358" t="s">
        <v>509</v>
      </c>
      <c r="J46" s="359" t="s">
        <v>509</v>
      </c>
      <c r="K46" s="359" t="s">
        <v>509</v>
      </c>
      <c r="L46" s="359" t="s">
        <v>509</v>
      </c>
      <c r="M46" s="360" t="s">
        <v>509</v>
      </c>
    </row>
    <row r="47" spans="2:13" ht="27.75" customHeight="1" x14ac:dyDescent="0.15">
      <c r="B47" s="1186"/>
      <c r="C47" s="1187"/>
      <c r="D47" s="108"/>
      <c r="E47" s="1200" t="s">
        <v>39</v>
      </c>
      <c r="F47" s="1201"/>
      <c r="G47" s="1201"/>
      <c r="H47" s="1202"/>
      <c r="I47" s="358" t="s">
        <v>509</v>
      </c>
      <c r="J47" s="359" t="s">
        <v>509</v>
      </c>
      <c r="K47" s="359" t="s">
        <v>509</v>
      </c>
      <c r="L47" s="359" t="s">
        <v>509</v>
      </c>
      <c r="M47" s="360" t="s">
        <v>509</v>
      </c>
    </row>
    <row r="48" spans="2:13" ht="27.75" customHeight="1" x14ac:dyDescent="0.15">
      <c r="B48" s="1186"/>
      <c r="C48" s="1187"/>
      <c r="D48" s="106"/>
      <c r="E48" s="1190" t="s">
        <v>40</v>
      </c>
      <c r="F48" s="1190"/>
      <c r="G48" s="1190"/>
      <c r="H48" s="1191"/>
      <c r="I48" s="358" t="s">
        <v>509</v>
      </c>
      <c r="J48" s="359" t="s">
        <v>509</v>
      </c>
      <c r="K48" s="359" t="s">
        <v>509</v>
      </c>
      <c r="L48" s="359" t="s">
        <v>509</v>
      </c>
      <c r="M48" s="360" t="s">
        <v>509</v>
      </c>
    </row>
    <row r="49" spans="2:13" ht="27.75" customHeight="1" x14ac:dyDescent="0.15">
      <c r="B49" s="1188"/>
      <c r="C49" s="1189"/>
      <c r="D49" s="106"/>
      <c r="E49" s="1190" t="s">
        <v>41</v>
      </c>
      <c r="F49" s="1190"/>
      <c r="G49" s="1190"/>
      <c r="H49" s="1191"/>
      <c r="I49" s="358" t="s">
        <v>509</v>
      </c>
      <c r="J49" s="359" t="s">
        <v>509</v>
      </c>
      <c r="K49" s="359" t="s">
        <v>509</v>
      </c>
      <c r="L49" s="359" t="s">
        <v>509</v>
      </c>
      <c r="M49" s="360" t="s">
        <v>509</v>
      </c>
    </row>
    <row r="50" spans="2:13" ht="27.75" customHeight="1" x14ac:dyDescent="0.15">
      <c r="B50" s="1184" t="s">
        <v>42</v>
      </c>
      <c r="C50" s="1185"/>
      <c r="D50" s="109"/>
      <c r="E50" s="1190" t="s">
        <v>43</v>
      </c>
      <c r="F50" s="1190"/>
      <c r="G50" s="1190"/>
      <c r="H50" s="1191"/>
      <c r="I50" s="358">
        <v>1284</v>
      </c>
      <c r="J50" s="359">
        <v>1295</v>
      </c>
      <c r="K50" s="359">
        <v>1302</v>
      </c>
      <c r="L50" s="359">
        <v>1478</v>
      </c>
      <c r="M50" s="360">
        <v>1580</v>
      </c>
    </row>
    <row r="51" spans="2:13" ht="27.75" customHeight="1" x14ac:dyDescent="0.15">
      <c r="B51" s="1186"/>
      <c r="C51" s="1187"/>
      <c r="D51" s="106"/>
      <c r="E51" s="1190" t="s">
        <v>44</v>
      </c>
      <c r="F51" s="1190"/>
      <c r="G51" s="1190"/>
      <c r="H51" s="1191"/>
      <c r="I51" s="358">
        <v>49</v>
      </c>
      <c r="J51" s="359">
        <v>40</v>
      </c>
      <c r="K51" s="359">
        <v>31</v>
      </c>
      <c r="L51" s="359">
        <v>25</v>
      </c>
      <c r="M51" s="360">
        <v>18</v>
      </c>
    </row>
    <row r="52" spans="2:13" ht="27.75" customHeight="1" x14ac:dyDescent="0.15">
      <c r="B52" s="1188"/>
      <c r="C52" s="1189"/>
      <c r="D52" s="106"/>
      <c r="E52" s="1190" t="s">
        <v>45</v>
      </c>
      <c r="F52" s="1190"/>
      <c r="G52" s="1190"/>
      <c r="H52" s="1191"/>
      <c r="I52" s="358">
        <v>2664</v>
      </c>
      <c r="J52" s="359">
        <v>2427</v>
      </c>
      <c r="K52" s="359">
        <v>2619</v>
      </c>
      <c r="L52" s="359">
        <v>2440</v>
      </c>
      <c r="M52" s="360">
        <v>2379</v>
      </c>
    </row>
    <row r="53" spans="2:13" ht="27.75" customHeight="1" thickBot="1" x14ac:dyDescent="0.2">
      <c r="B53" s="1192" t="s">
        <v>46</v>
      </c>
      <c r="C53" s="1193"/>
      <c r="D53" s="110"/>
      <c r="E53" s="1194" t="s">
        <v>47</v>
      </c>
      <c r="F53" s="1194"/>
      <c r="G53" s="1194"/>
      <c r="H53" s="1195"/>
      <c r="I53" s="361">
        <v>1065</v>
      </c>
      <c r="J53" s="362">
        <v>928</v>
      </c>
      <c r="K53" s="362">
        <v>670</v>
      </c>
      <c r="L53" s="362">
        <v>370</v>
      </c>
      <c r="M53" s="363">
        <v>122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dzIfhNilv9KrYnIVLK5awnYnPZlmFRl6QKO/alUXbM7UA1t4ltPI0CAqa2ruDR3LIolggErUzgbG0NFHfNiqQ==" saltValue="+aGf1eTkjuPwcPBj8Pjl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553</v>
      </c>
      <c r="G54" s="119" t="s">
        <v>554</v>
      </c>
      <c r="H54" s="120" t="s">
        <v>555</v>
      </c>
    </row>
    <row r="55" spans="2:8" ht="52.5" customHeight="1" x14ac:dyDescent="0.15">
      <c r="B55" s="121"/>
      <c r="C55" s="1211" t="s">
        <v>50</v>
      </c>
      <c r="D55" s="1211"/>
      <c r="E55" s="1212"/>
      <c r="F55" s="122">
        <v>1051</v>
      </c>
      <c r="G55" s="122">
        <v>1200</v>
      </c>
      <c r="H55" s="123">
        <v>1300</v>
      </c>
    </row>
    <row r="56" spans="2:8" ht="52.5" customHeight="1" x14ac:dyDescent="0.15">
      <c r="B56" s="124"/>
      <c r="C56" s="1213" t="s">
        <v>51</v>
      </c>
      <c r="D56" s="1213"/>
      <c r="E56" s="1214"/>
      <c r="F56" s="125">
        <v>202</v>
      </c>
      <c r="G56" s="125">
        <v>222</v>
      </c>
      <c r="H56" s="126">
        <v>222</v>
      </c>
    </row>
    <row r="57" spans="2:8" ht="53.25" customHeight="1" x14ac:dyDescent="0.15">
      <c r="B57" s="124"/>
      <c r="C57" s="1215" t="s">
        <v>52</v>
      </c>
      <c r="D57" s="1215"/>
      <c r="E57" s="1216"/>
      <c r="F57" s="127">
        <v>31</v>
      </c>
      <c r="G57" s="127">
        <v>38</v>
      </c>
      <c r="H57" s="128">
        <v>39</v>
      </c>
    </row>
    <row r="58" spans="2:8" ht="45.75" customHeight="1" x14ac:dyDescent="0.15">
      <c r="B58" s="129"/>
      <c r="C58" s="1203" t="s">
        <v>582</v>
      </c>
      <c r="D58" s="1204"/>
      <c r="E58" s="1205"/>
      <c r="F58" s="130">
        <v>21</v>
      </c>
      <c r="G58" s="130">
        <v>28</v>
      </c>
      <c r="H58" s="131">
        <v>29</v>
      </c>
    </row>
    <row r="59" spans="2:8" ht="45.75" customHeight="1" x14ac:dyDescent="0.15">
      <c r="B59" s="129"/>
      <c r="C59" s="1203" t="s">
        <v>583</v>
      </c>
      <c r="D59" s="1204"/>
      <c r="E59" s="1205"/>
      <c r="F59" s="130">
        <v>6</v>
      </c>
      <c r="G59" s="130">
        <v>6</v>
      </c>
      <c r="H59" s="131">
        <v>5</v>
      </c>
    </row>
    <row r="60" spans="2:8" ht="45.75" customHeight="1" x14ac:dyDescent="0.15">
      <c r="B60" s="129"/>
      <c r="C60" s="1203" t="s">
        <v>584</v>
      </c>
      <c r="D60" s="1204"/>
      <c r="E60" s="1205"/>
      <c r="F60" s="130">
        <v>4</v>
      </c>
      <c r="G60" s="130">
        <v>4</v>
      </c>
      <c r="H60" s="131">
        <v>4</v>
      </c>
    </row>
    <row r="61" spans="2:8" ht="45.75" customHeight="1" x14ac:dyDescent="0.15">
      <c r="B61" s="129"/>
      <c r="C61" s="1203"/>
      <c r="D61" s="1204"/>
      <c r="E61" s="1205"/>
      <c r="F61" s="130"/>
      <c r="G61" s="130"/>
      <c r="H61" s="131"/>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1284</v>
      </c>
      <c r="G63" s="136">
        <v>1461</v>
      </c>
      <c r="H63" s="137">
        <v>1561</v>
      </c>
    </row>
    <row r="64" spans="2:8" x14ac:dyDescent="0.15"/>
  </sheetData>
  <sheetProtection algorithmName="SHA-512" hashValue="mGSljWV0rDLAQd58dHhX1VPpqnbrrkYzA2+KIhjqdS1Rk67bAfmmZAdHveTaI/R5mVSvrnxmmKjl/HYi3h8KxA==" saltValue="6vMTm8E1KEyt9S/SMSSOt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548</v>
      </c>
      <c r="G2" s="151"/>
      <c r="H2" s="152"/>
    </row>
    <row r="3" spans="1:8" x14ac:dyDescent="0.15">
      <c r="A3" s="148" t="s">
        <v>541</v>
      </c>
      <c r="B3" s="153"/>
      <c r="C3" s="154"/>
      <c r="D3" s="155">
        <v>43483</v>
      </c>
      <c r="E3" s="156"/>
      <c r="F3" s="157">
        <v>289738</v>
      </c>
      <c r="G3" s="158"/>
      <c r="H3" s="159"/>
    </row>
    <row r="4" spans="1:8" x14ac:dyDescent="0.15">
      <c r="A4" s="160"/>
      <c r="B4" s="161"/>
      <c r="C4" s="162"/>
      <c r="D4" s="163">
        <v>32901</v>
      </c>
      <c r="E4" s="164"/>
      <c r="F4" s="165">
        <v>156238</v>
      </c>
      <c r="G4" s="166"/>
      <c r="H4" s="167"/>
    </row>
    <row r="5" spans="1:8" x14ac:dyDescent="0.15">
      <c r="A5" s="148" t="s">
        <v>543</v>
      </c>
      <c r="B5" s="153"/>
      <c r="C5" s="154"/>
      <c r="D5" s="155">
        <v>20420</v>
      </c>
      <c r="E5" s="156"/>
      <c r="F5" s="157">
        <v>316937</v>
      </c>
      <c r="G5" s="158"/>
      <c r="H5" s="159"/>
    </row>
    <row r="6" spans="1:8" x14ac:dyDescent="0.15">
      <c r="A6" s="160"/>
      <c r="B6" s="161"/>
      <c r="C6" s="162"/>
      <c r="D6" s="163">
        <v>10806</v>
      </c>
      <c r="E6" s="164"/>
      <c r="F6" s="165">
        <v>199150</v>
      </c>
      <c r="G6" s="166"/>
      <c r="H6" s="167"/>
    </row>
    <row r="7" spans="1:8" x14ac:dyDescent="0.15">
      <c r="A7" s="148" t="s">
        <v>544</v>
      </c>
      <c r="B7" s="153"/>
      <c r="C7" s="154"/>
      <c r="D7" s="155">
        <v>123570</v>
      </c>
      <c r="E7" s="156"/>
      <c r="F7" s="157">
        <v>332350</v>
      </c>
      <c r="G7" s="158"/>
      <c r="H7" s="159"/>
    </row>
    <row r="8" spans="1:8" x14ac:dyDescent="0.15">
      <c r="A8" s="160"/>
      <c r="B8" s="161"/>
      <c r="C8" s="162"/>
      <c r="D8" s="163">
        <v>105550</v>
      </c>
      <c r="E8" s="164"/>
      <c r="F8" s="165">
        <v>200453</v>
      </c>
      <c r="G8" s="166"/>
      <c r="H8" s="167"/>
    </row>
    <row r="9" spans="1:8" x14ac:dyDescent="0.15">
      <c r="A9" s="148" t="s">
        <v>545</v>
      </c>
      <c r="B9" s="153"/>
      <c r="C9" s="154"/>
      <c r="D9" s="155">
        <v>65888</v>
      </c>
      <c r="E9" s="156"/>
      <c r="F9" s="157">
        <v>362690</v>
      </c>
      <c r="G9" s="158"/>
      <c r="H9" s="159"/>
    </row>
    <row r="10" spans="1:8" x14ac:dyDescent="0.15">
      <c r="A10" s="160"/>
      <c r="B10" s="161"/>
      <c r="C10" s="162"/>
      <c r="D10" s="163">
        <v>54659</v>
      </c>
      <c r="E10" s="164"/>
      <c r="F10" s="165">
        <v>172580</v>
      </c>
      <c r="G10" s="166"/>
      <c r="H10" s="167"/>
    </row>
    <row r="11" spans="1:8" x14ac:dyDescent="0.15">
      <c r="A11" s="148" t="s">
        <v>546</v>
      </c>
      <c r="B11" s="153"/>
      <c r="C11" s="154"/>
      <c r="D11" s="155">
        <v>61703</v>
      </c>
      <c r="E11" s="156"/>
      <c r="F11" s="157">
        <v>296093</v>
      </c>
      <c r="G11" s="158"/>
      <c r="H11" s="159"/>
    </row>
    <row r="12" spans="1:8" x14ac:dyDescent="0.15">
      <c r="A12" s="160"/>
      <c r="B12" s="161"/>
      <c r="C12" s="168"/>
      <c r="D12" s="163">
        <v>43587</v>
      </c>
      <c r="E12" s="164"/>
      <c r="F12" s="165">
        <v>140545</v>
      </c>
      <c r="G12" s="166"/>
      <c r="H12" s="167"/>
    </row>
    <row r="13" spans="1:8" x14ac:dyDescent="0.15">
      <c r="A13" s="148"/>
      <c r="B13" s="153"/>
      <c r="C13" s="169"/>
      <c r="D13" s="170">
        <v>63013</v>
      </c>
      <c r="E13" s="171"/>
      <c r="F13" s="172">
        <v>319562</v>
      </c>
      <c r="G13" s="173"/>
      <c r="H13" s="159"/>
    </row>
    <row r="14" spans="1:8" x14ac:dyDescent="0.15">
      <c r="A14" s="160"/>
      <c r="B14" s="161"/>
      <c r="C14" s="162"/>
      <c r="D14" s="163">
        <v>49501</v>
      </c>
      <c r="E14" s="164"/>
      <c r="F14" s="165">
        <v>173793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17.010000000000002</v>
      </c>
      <c r="C19" s="174">
        <f>ROUND(VALUE(SUBSTITUTE(実質収支比率等に係る経年分析!G$48,"▲","-")),2)</f>
        <v>13.03</v>
      </c>
      <c r="D19" s="174">
        <f>ROUND(VALUE(SUBSTITUTE(実質収支比率等に係る経年分析!H$48,"▲","-")),2)</f>
        <v>12.94</v>
      </c>
      <c r="E19" s="174">
        <f>ROUND(VALUE(SUBSTITUTE(実質収支比率等に係る経年分析!I$48,"▲","-")),2)</f>
        <v>15.12</v>
      </c>
      <c r="F19" s="174">
        <f>ROUND(VALUE(SUBSTITUTE(実質収支比率等に係る経年分析!J$48,"▲","-")),2)</f>
        <v>17.09</v>
      </c>
    </row>
    <row r="20" spans="1:11" x14ac:dyDescent="0.15">
      <c r="A20" s="174" t="s">
        <v>57</v>
      </c>
      <c r="B20" s="174">
        <f>ROUND(VALUE(SUBSTITUTE(実質収支比率等に係る経年分析!F$47,"▲","-")),2)</f>
        <v>51.37</v>
      </c>
      <c r="C20" s="174">
        <f>ROUND(VALUE(SUBSTITUTE(実質収支比率等に係る経年分析!G$47,"▲","-")),2)</f>
        <v>51.47</v>
      </c>
      <c r="D20" s="174">
        <f>ROUND(VALUE(SUBSTITUTE(実質収支比率等に係る経年分析!H$47,"▲","-")),2)</f>
        <v>48.63</v>
      </c>
      <c r="E20" s="174">
        <f>ROUND(VALUE(SUBSTITUTE(実質収支比率等に係る経年分析!I$47,"▲","-")),2)</f>
        <v>50.7</v>
      </c>
      <c r="F20" s="174">
        <f>ROUND(VALUE(SUBSTITUTE(実質収支比率等に係る経年分析!J$47,"▲","-")),2)</f>
        <v>56.85</v>
      </c>
    </row>
    <row r="21" spans="1:11" x14ac:dyDescent="0.15">
      <c r="A21" s="174" t="s">
        <v>58</v>
      </c>
      <c r="B21" s="174">
        <f>IF(ISNUMBER(VALUE(SUBSTITUTE(実質収支比率等に係る経年分析!F$49,"▲","-"))),ROUND(VALUE(SUBSTITUTE(実質収支比率等に係る経年分析!F$49,"▲","-")),2),NA())</f>
        <v>-0.47</v>
      </c>
      <c r="C21" s="174">
        <f>IF(ISNUMBER(VALUE(SUBSTITUTE(実質収支比率等に係る経年分析!G$49,"▲","-"))),ROUND(VALUE(SUBSTITUTE(実質収支比率等に係る経年分析!G$49,"▲","-")),2),NA())</f>
        <v>-3.97</v>
      </c>
      <c r="D21" s="174">
        <f>IF(ISNUMBER(VALUE(SUBSTITUTE(実質収支比率等に係る経年分析!H$49,"▲","-"))),ROUND(VALUE(SUBSTITUTE(実質収支比率等に係る経年分析!H$49,"▲","-")),2),NA())</f>
        <v>0.62</v>
      </c>
      <c r="E21" s="174">
        <f>IF(ISNUMBER(VALUE(SUBSTITUTE(実質収支比率等に係る経年分析!I$49,"▲","-"))),ROUND(VALUE(SUBSTITUTE(実質収支比率等に係る経年分析!I$49,"▲","-")),2),NA())</f>
        <v>9.6199999999999992</v>
      </c>
      <c r="F21" s="174">
        <f>IF(ISNUMBER(VALUE(SUBSTITUTE(実質収支比率等に係る経年分析!J$49,"▲","-"))),ROUND(VALUE(SUBSTITUTE(実質収支比率等に係る経年分析!J$49,"▲","-")),2),NA())</f>
        <v>5.82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牟岐町後期高齢者医療特別会計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牟岐町青少年健全育成センター特別会計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15">
      <c r="A33" s="175" t="str">
        <f>IF(連結実質赤字比率に係る赤字・黒字の構成分析!C$37="",NA(),連結実質赤字比率に係る赤字・黒字の構成分析!C$37)</f>
        <v>牟岐町国民健康保険特別会計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2.3199999999999998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2.88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3.68</v>
      </c>
    </row>
    <row r="34" spans="1:16" x14ac:dyDescent="0.15">
      <c r="A34" s="175" t="str">
        <f>IF(連結実質赤字比率に係る赤字・黒字の構成分析!C$36="",NA(),連結実質赤字比率に係る赤字・黒字の構成分析!C$36)</f>
        <v>牟岐町介護保険特別会計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3.39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4.8</v>
      </c>
    </row>
    <row r="35" spans="1:16" x14ac:dyDescent="0.15">
      <c r="A35" s="175" t="str">
        <f>IF(連結実質赤字比率に係る赤字・黒字の構成分析!C$35="",NA(),連結実質赤字比率に係る赤字・黒字の構成分析!C$35)</f>
        <v>牟岐町簡易水道事業会計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12.24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10.050000000000001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12.59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12.97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12.85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15.06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366</v>
      </c>
      <c r="E42" s="176"/>
      <c r="F42" s="176"/>
      <c r="G42" s="176">
        <f>'実質公債費比率（分子）の構造'!L$52</f>
        <v>346</v>
      </c>
      <c r="H42" s="176"/>
      <c r="I42" s="176"/>
      <c r="J42" s="176">
        <f>'実質公債費比率（分子）の構造'!M$52</f>
        <v>360</v>
      </c>
      <c r="K42" s="176"/>
      <c r="L42" s="176"/>
      <c r="M42" s="176">
        <f>'実質公債費比率（分子）の構造'!N$52</f>
        <v>334</v>
      </c>
      <c r="N42" s="176"/>
      <c r="O42" s="176"/>
      <c r="P42" s="176">
        <f>'実質公債費比率（分子）の構造'!O$52</f>
        <v>301</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15</v>
      </c>
      <c r="C45" s="176"/>
      <c r="D45" s="176"/>
      <c r="E45" s="176">
        <f>'実質公債費比率（分子）の構造'!L$49</f>
        <v>10</v>
      </c>
      <c r="F45" s="176"/>
      <c r="G45" s="176"/>
      <c r="H45" s="176">
        <f>'実質公債費比率（分子）の構造'!M$49</f>
        <v>7</v>
      </c>
      <c r="I45" s="176"/>
      <c r="J45" s="176"/>
      <c r="K45" s="176" t="str">
        <f>'実質公債費比率（分子）の構造'!N$49</f>
        <v>-</v>
      </c>
      <c r="L45" s="176"/>
      <c r="M45" s="176"/>
      <c r="N45" s="176" t="str">
        <f>'実質公債費比率（分子）の構造'!O$49</f>
        <v>-</v>
      </c>
      <c r="O45" s="176"/>
      <c r="P45" s="176"/>
    </row>
    <row r="46" spans="1:16" x14ac:dyDescent="0.15">
      <c r="A46" s="176" t="s">
        <v>69</v>
      </c>
      <c r="B46" s="176">
        <f>'実質公債費比率（分子）の構造'!K$48</f>
        <v>12</v>
      </c>
      <c r="C46" s="176"/>
      <c r="D46" s="176"/>
      <c r="E46" s="176">
        <f>'実質公債費比率（分子）の構造'!L$48</f>
        <v>12</v>
      </c>
      <c r="F46" s="176"/>
      <c r="G46" s="176"/>
      <c r="H46" s="176">
        <f>'実質公債費比率（分子）の構造'!M$48</f>
        <v>12</v>
      </c>
      <c r="I46" s="176"/>
      <c r="J46" s="176"/>
      <c r="K46" s="176">
        <f>'実質公債費比率（分子）の構造'!N$48</f>
        <v>12</v>
      </c>
      <c r="L46" s="176"/>
      <c r="M46" s="176"/>
      <c r="N46" s="176">
        <f>'実質公債費比率（分子）の構造'!O$48</f>
        <v>12</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479</v>
      </c>
      <c r="C49" s="176"/>
      <c r="D49" s="176"/>
      <c r="E49" s="176">
        <f>'実質公債費比率（分子）の構造'!L$45</f>
        <v>474</v>
      </c>
      <c r="F49" s="176"/>
      <c r="G49" s="176"/>
      <c r="H49" s="176">
        <f>'実質公債費比率（分子）の構造'!M$45</f>
        <v>510</v>
      </c>
      <c r="I49" s="176"/>
      <c r="J49" s="176"/>
      <c r="K49" s="176">
        <f>'実質公債費比率（分子）の構造'!N$45</f>
        <v>482</v>
      </c>
      <c r="L49" s="176"/>
      <c r="M49" s="176"/>
      <c r="N49" s="176">
        <f>'実質公債費比率（分子）の構造'!O$45</f>
        <v>443</v>
      </c>
      <c r="O49" s="176"/>
      <c r="P49" s="176"/>
    </row>
    <row r="50" spans="1:16" x14ac:dyDescent="0.15">
      <c r="A50" s="176" t="s">
        <v>73</v>
      </c>
      <c r="B50" s="176" t="e">
        <f>NA()</f>
        <v>#N/A</v>
      </c>
      <c r="C50" s="176">
        <f>IF(ISNUMBER('実質公債費比率（分子）の構造'!K$53),'実質公債費比率（分子）の構造'!K$53,NA())</f>
        <v>140</v>
      </c>
      <c r="D50" s="176" t="e">
        <f>NA()</f>
        <v>#N/A</v>
      </c>
      <c r="E50" s="176" t="e">
        <f>NA()</f>
        <v>#N/A</v>
      </c>
      <c r="F50" s="176">
        <f>IF(ISNUMBER('実質公債費比率（分子）の構造'!L$53),'実質公債費比率（分子）の構造'!L$53,NA())</f>
        <v>150</v>
      </c>
      <c r="G50" s="176" t="e">
        <f>NA()</f>
        <v>#N/A</v>
      </c>
      <c r="H50" s="176" t="e">
        <f>NA()</f>
        <v>#N/A</v>
      </c>
      <c r="I50" s="176">
        <f>IF(ISNUMBER('実質公債費比率（分子）の構造'!M$53),'実質公債費比率（分子）の構造'!M$53,NA())</f>
        <v>169</v>
      </c>
      <c r="J50" s="176" t="e">
        <f>NA()</f>
        <v>#N/A</v>
      </c>
      <c r="K50" s="176" t="e">
        <f>NA()</f>
        <v>#N/A</v>
      </c>
      <c r="L50" s="176">
        <f>IF(ISNUMBER('実質公債費比率（分子）の構造'!N$53),'実質公債費比率（分子）の構造'!N$53,NA())</f>
        <v>160</v>
      </c>
      <c r="M50" s="176" t="e">
        <f>NA()</f>
        <v>#N/A</v>
      </c>
      <c r="N50" s="176" t="e">
        <f>NA()</f>
        <v>#N/A</v>
      </c>
      <c r="O50" s="176">
        <f>IF(ISNUMBER('実質公債費比率（分子）の構造'!O$53),'実質公債費比率（分子）の構造'!O$53,NA())</f>
        <v>154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2664</v>
      </c>
      <c r="E56" s="175"/>
      <c r="F56" s="175"/>
      <c r="G56" s="175">
        <f>'将来負担比率（分子）の構造'!J$52</f>
        <v>2427</v>
      </c>
      <c r="H56" s="175"/>
      <c r="I56" s="175"/>
      <c r="J56" s="175">
        <f>'将来負担比率（分子）の構造'!K$52</f>
        <v>2619</v>
      </c>
      <c r="K56" s="175"/>
      <c r="L56" s="175"/>
      <c r="M56" s="175">
        <f>'将来負担比率（分子）の構造'!L$52</f>
        <v>2440</v>
      </c>
      <c r="N56" s="175"/>
      <c r="O56" s="175"/>
      <c r="P56" s="175">
        <f>'将来負担比率（分子）の構造'!M$52</f>
        <v>2379</v>
      </c>
    </row>
    <row r="57" spans="1:16" x14ac:dyDescent="0.15">
      <c r="A57" s="175" t="s">
        <v>44</v>
      </c>
      <c r="B57" s="175"/>
      <c r="C57" s="175"/>
      <c r="D57" s="175">
        <f>'将来負担比率（分子）の構造'!I$51</f>
        <v>49</v>
      </c>
      <c r="E57" s="175"/>
      <c r="F57" s="175"/>
      <c r="G57" s="175">
        <f>'将来負担比率（分子）の構造'!J$51</f>
        <v>40</v>
      </c>
      <c r="H57" s="175"/>
      <c r="I57" s="175"/>
      <c r="J57" s="175">
        <f>'将来負担比率（分子）の構造'!K$51</f>
        <v>31</v>
      </c>
      <c r="K57" s="175"/>
      <c r="L57" s="175"/>
      <c r="M57" s="175">
        <f>'将来負担比率（分子）の構造'!L$51</f>
        <v>25</v>
      </c>
      <c r="N57" s="175"/>
      <c r="O57" s="175"/>
      <c r="P57" s="175">
        <f>'将来負担比率（分子）の構造'!M$51</f>
        <v>18</v>
      </c>
    </row>
    <row r="58" spans="1:16" x14ac:dyDescent="0.15">
      <c r="A58" s="175" t="s">
        <v>43</v>
      </c>
      <c r="B58" s="175"/>
      <c r="C58" s="175"/>
      <c r="D58" s="175">
        <f>'将来負担比率（分子）の構造'!I$50</f>
        <v>1284</v>
      </c>
      <c r="E58" s="175"/>
      <c r="F58" s="175"/>
      <c r="G58" s="175">
        <f>'将来負担比率（分子）の構造'!J$50</f>
        <v>1295</v>
      </c>
      <c r="H58" s="175"/>
      <c r="I58" s="175"/>
      <c r="J58" s="175">
        <f>'将来負担比率（分子）の構造'!K$50</f>
        <v>1302</v>
      </c>
      <c r="K58" s="175"/>
      <c r="L58" s="175"/>
      <c r="M58" s="175">
        <f>'将来負担比率（分子）の構造'!L$50</f>
        <v>1478</v>
      </c>
      <c r="N58" s="175"/>
      <c r="O58" s="175"/>
      <c r="P58" s="175">
        <f>'将来負担比率（分子）の構造'!M$50</f>
        <v>1580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538</v>
      </c>
      <c r="C62" s="175"/>
      <c r="D62" s="175"/>
      <c r="E62" s="175">
        <f>'将来負担比率（分子）の構造'!J$45</f>
        <v>518</v>
      </c>
      <c r="F62" s="175"/>
      <c r="G62" s="175"/>
      <c r="H62" s="175">
        <f>'将来負担比率（分子）の構造'!K$45</f>
        <v>502</v>
      </c>
      <c r="I62" s="175"/>
      <c r="J62" s="175"/>
      <c r="K62" s="175">
        <f>'将来負担比率（分子）の構造'!L$45</f>
        <v>471</v>
      </c>
      <c r="L62" s="175"/>
      <c r="M62" s="175"/>
      <c r="N62" s="175">
        <f>'将来負担比率（分子）の構造'!M$45</f>
        <v>451</v>
      </c>
      <c r="O62" s="175"/>
      <c r="P62" s="175"/>
    </row>
    <row r="63" spans="1:16" x14ac:dyDescent="0.15">
      <c r="A63" s="175" t="s">
        <v>36</v>
      </c>
      <c r="B63" s="175">
        <f>'将来負担比率（分子）の構造'!I$44</f>
        <v>29</v>
      </c>
      <c r="C63" s="175"/>
      <c r="D63" s="175"/>
      <c r="E63" s="175">
        <f>'将来負担比率（分子）の構造'!J$44</f>
        <v>12</v>
      </c>
      <c r="F63" s="175"/>
      <c r="G63" s="175"/>
      <c r="H63" s="175">
        <f>'将来負担比率（分子）の構造'!K$44</f>
        <v>0</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145</v>
      </c>
      <c r="C64" s="175"/>
      <c r="D64" s="175"/>
      <c r="E64" s="175">
        <f>'将来負担比率（分子）の構造'!J$43</f>
        <v>121</v>
      </c>
      <c r="F64" s="175"/>
      <c r="G64" s="175"/>
      <c r="H64" s="175">
        <f>'将来負担比率（分子）の構造'!K$43</f>
        <v>110</v>
      </c>
      <c r="I64" s="175"/>
      <c r="J64" s="175"/>
      <c r="K64" s="175">
        <f>'将来負担比率（分子）の構造'!L$43</f>
        <v>122</v>
      </c>
      <c r="L64" s="175"/>
      <c r="M64" s="175"/>
      <c r="N64" s="175">
        <f>'将来負担比率（分子）の構造'!M$43</f>
        <v>200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4350</v>
      </c>
      <c r="C66" s="175"/>
      <c r="D66" s="175"/>
      <c r="E66" s="175">
        <f>'将来負担比率（分子）の構造'!J$41</f>
        <v>4039</v>
      </c>
      <c r="F66" s="175"/>
      <c r="G66" s="175"/>
      <c r="H66" s="175">
        <f>'将来負担比率（分子）の構造'!K$41</f>
        <v>4009</v>
      </c>
      <c r="I66" s="175"/>
      <c r="J66" s="175"/>
      <c r="K66" s="175">
        <f>'将来負担比率（分子）の構造'!L$41</f>
        <v>3720</v>
      </c>
      <c r="L66" s="175"/>
      <c r="M66" s="175"/>
      <c r="N66" s="175">
        <f>'将来負担比率（分子）の構造'!M$41</f>
        <v>3448</v>
      </c>
      <c r="O66" s="175"/>
      <c r="P66" s="175"/>
    </row>
    <row r="67" spans="1:16" x14ac:dyDescent="0.15">
      <c r="A67" s="175" t="s">
        <v>77</v>
      </c>
      <c r="B67" s="175" t="e">
        <f>NA()</f>
        <v>#N/A</v>
      </c>
      <c r="C67" s="175">
        <f>IF(ISNUMBER('将来負担比率（分子）の構造'!I$53), IF('将来負担比率（分子）の構造'!I$53 &lt; 0, 0, '将来負担比率（分子）の構造'!I$53), NA())</f>
        <v>1065</v>
      </c>
      <c r="D67" s="175" t="e">
        <f>NA()</f>
        <v>#N/A</v>
      </c>
      <c r="E67" s="175" t="e">
        <f>NA()</f>
        <v>#N/A</v>
      </c>
      <c r="F67" s="175">
        <f>IF(ISNUMBER('将来負担比率（分子）の構造'!J$53), IF('将来負担比率（分子）の構造'!J$53 &lt; 0, 0, '将来負担比率（分子）の構造'!J$53), NA())</f>
        <v>928</v>
      </c>
      <c r="G67" s="175" t="e">
        <f>NA()</f>
        <v>#N/A</v>
      </c>
      <c r="H67" s="175" t="e">
        <f>NA()</f>
        <v>#N/A</v>
      </c>
      <c r="I67" s="175">
        <f>IF(ISNUMBER('将来負担比率（分子）の構造'!K$53), IF('将来負担比率（分子）の構造'!K$53 &lt; 0, 0, '将来負担比率（分子）の構造'!K$53), NA())</f>
        <v>670</v>
      </c>
      <c r="J67" s="175" t="e">
        <f>NA()</f>
        <v>#N/A</v>
      </c>
      <c r="K67" s="175" t="e">
        <f>NA()</f>
        <v>#N/A</v>
      </c>
      <c r="L67" s="175">
        <f>IF(ISNUMBER('将来負担比率（分子）の構造'!L$53), IF('将来負担比率（分子）の構造'!L$53 &lt; 0, 0, '将来負担比率（分子）の構造'!L$53), NA())</f>
        <v>370</v>
      </c>
      <c r="M67" s="175" t="e">
        <f>NA()</f>
        <v>#N/A</v>
      </c>
      <c r="N67" s="175" t="e">
        <f>NA()</f>
        <v>#N/A</v>
      </c>
      <c r="O67" s="175">
        <f>IF(ISNUMBER('将来負担比率（分子）の構造'!M$53), IF('将来負担比率（分子）の構造'!M$53 &lt; 0, 0, '将来負担比率（分子）の構造'!M$53), NA())</f>
        <v>122</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1051</v>
      </c>
      <c r="C72" s="179">
        <f>基金残高に係る経年分析!G55</f>
        <v>1200</v>
      </c>
      <c r="D72" s="179">
        <f>基金残高に係る経年分析!H55</f>
        <v>1300</v>
      </c>
    </row>
    <row r="73" spans="1:16" x14ac:dyDescent="0.15">
      <c r="A73" s="178" t="s">
        <v>80</v>
      </c>
      <c r="B73" s="179">
        <f>基金残高に係る経年分析!F56</f>
        <v>202</v>
      </c>
      <c r="C73" s="179">
        <f>基金残高に係る経年分析!G56</f>
        <v>222</v>
      </c>
      <c r="D73" s="179">
        <f>基金残高に係る経年分析!H56</f>
        <v>222</v>
      </c>
    </row>
    <row r="74" spans="1:16" x14ac:dyDescent="0.15">
      <c r="A74" s="178" t="s">
        <v>81</v>
      </c>
      <c r="B74" s="179">
        <f>基金残高に係る経年分析!F57</f>
        <v>31</v>
      </c>
      <c r="C74" s="179">
        <f>基金残高に係る経年分析!G57</f>
        <v>38</v>
      </c>
      <c r="D74" s="179">
        <f>基金残高に係る経年分析!H57</f>
        <v>39</v>
      </c>
    </row>
  </sheetData>
  <sheetProtection algorithmName="SHA-512" hashValue="d9X0eveDRsaL8fpbr+/24nHJtjqHrR1L2scRv5AYBouBFP6YmxpGrTdN4K/zl9590pYGKU1IsD3t1aDYZgAeDw==" saltValue="OhTabzz3n3Xb1Q3qKZ5H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232</v>
      </c>
      <c r="C5" s="680"/>
      <c r="D5" s="680"/>
      <c r="E5" s="680"/>
      <c r="F5" s="680"/>
      <c r="G5" s="680"/>
      <c r="H5" s="680"/>
      <c r="I5" s="680"/>
      <c r="J5" s="680"/>
      <c r="K5" s="680"/>
      <c r="L5" s="680"/>
      <c r="M5" s="680"/>
      <c r="N5" s="680"/>
      <c r="O5" s="680"/>
      <c r="P5" s="680"/>
      <c r="Q5" s="681"/>
      <c r="R5" s="676">
        <v>310907</v>
      </c>
      <c r="S5" s="677"/>
      <c r="T5" s="677"/>
      <c r="U5" s="677"/>
      <c r="V5" s="677"/>
      <c r="W5" s="677"/>
      <c r="X5" s="677"/>
      <c r="Y5" s="702"/>
      <c r="Z5" s="715">
        <v>8.1999999999999993</v>
      </c>
      <c r="AA5" s="715"/>
      <c r="AB5" s="715"/>
      <c r="AC5" s="715"/>
      <c r="AD5" s="716">
        <v>310907</v>
      </c>
      <c r="AE5" s="716"/>
      <c r="AF5" s="716"/>
      <c r="AG5" s="716"/>
      <c r="AH5" s="716"/>
      <c r="AI5" s="716"/>
      <c r="AJ5" s="716"/>
      <c r="AK5" s="716"/>
      <c r="AL5" s="703">
        <v>13.7</v>
      </c>
      <c r="AM5" s="685"/>
      <c r="AN5" s="685"/>
      <c r="AO5" s="704"/>
      <c r="AP5" s="679" t="s">
        <v>233</v>
      </c>
      <c r="AQ5" s="680"/>
      <c r="AR5" s="680"/>
      <c r="AS5" s="680"/>
      <c r="AT5" s="680"/>
      <c r="AU5" s="680"/>
      <c r="AV5" s="680"/>
      <c r="AW5" s="680"/>
      <c r="AX5" s="680"/>
      <c r="AY5" s="680"/>
      <c r="AZ5" s="680"/>
      <c r="BA5" s="680"/>
      <c r="BB5" s="680"/>
      <c r="BC5" s="680"/>
      <c r="BD5" s="680"/>
      <c r="BE5" s="680"/>
      <c r="BF5" s="681"/>
      <c r="BG5" s="621">
        <v>310907</v>
      </c>
      <c r="BH5" s="622"/>
      <c r="BI5" s="622"/>
      <c r="BJ5" s="622"/>
      <c r="BK5" s="622"/>
      <c r="BL5" s="622"/>
      <c r="BM5" s="622"/>
      <c r="BN5" s="623"/>
      <c r="BO5" s="659">
        <v>100</v>
      </c>
      <c r="BP5" s="659"/>
      <c r="BQ5" s="659"/>
      <c r="BR5" s="659"/>
      <c r="BS5" s="660" t="s">
        <v>180</v>
      </c>
      <c r="BT5" s="660"/>
      <c r="BU5" s="660"/>
      <c r="BV5" s="660"/>
      <c r="BW5" s="660"/>
      <c r="BX5" s="660"/>
      <c r="BY5" s="660"/>
      <c r="BZ5" s="660"/>
      <c r="CA5" s="660"/>
      <c r="CB5" s="695"/>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15">
      <c r="B6" s="618" t="s">
        <v>237</v>
      </c>
      <c r="C6" s="619"/>
      <c r="D6" s="619"/>
      <c r="E6" s="619"/>
      <c r="F6" s="619"/>
      <c r="G6" s="619"/>
      <c r="H6" s="619"/>
      <c r="I6" s="619"/>
      <c r="J6" s="619"/>
      <c r="K6" s="619"/>
      <c r="L6" s="619"/>
      <c r="M6" s="619"/>
      <c r="N6" s="619"/>
      <c r="O6" s="619"/>
      <c r="P6" s="619"/>
      <c r="Q6" s="620"/>
      <c r="R6" s="621">
        <v>31756</v>
      </c>
      <c r="S6" s="622"/>
      <c r="T6" s="622"/>
      <c r="U6" s="622"/>
      <c r="V6" s="622"/>
      <c r="W6" s="622"/>
      <c r="X6" s="622"/>
      <c r="Y6" s="623"/>
      <c r="Z6" s="659">
        <v>0.8</v>
      </c>
      <c r="AA6" s="659"/>
      <c r="AB6" s="659"/>
      <c r="AC6" s="659"/>
      <c r="AD6" s="660">
        <v>31756</v>
      </c>
      <c r="AE6" s="660"/>
      <c r="AF6" s="660"/>
      <c r="AG6" s="660"/>
      <c r="AH6" s="660"/>
      <c r="AI6" s="660"/>
      <c r="AJ6" s="660"/>
      <c r="AK6" s="660"/>
      <c r="AL6" s="624">
        <v>1.4</v>
      </c>
      <c r="AM6" s="625"/>
      <c r="AN6" s="625"/>
      <c r="AO6" s="661"/>
      <c r="AP6" s="618" t="s">
        <v>238</v>
      </c>
      <c r="AQ6" s="619"/>
      <c r="AR6" s="619"/>
      <c r="AS6" s="619"/>
      <c r="AT6" s="619"/>
      <c r="AU6" s="619"/>
      <c r="AV6" s="619"/>
      <c r="AW6" s="619"/>
      <c r="AX6" s="619"/>
      <c r="AY6" s="619"/>
      <c r="AZ6" s="619"/>
      <c r="BA6" s="619"/>
      <c r="BB6" s="619"/>
      <c r="BC6" s="619"/>
      <c r="BD6" s="619"/>
      <c r="BE6" s="619"/>
      <c r="BF6" s="620"/>
      <c r="BG6" s="621">
        <v>310907</v>
      </c>
      <c r="BH6" s="622"/>
      <c r="BI6" s="622"/>
      <c r="BJ6" s="622"/>
      <c r="BK6" s="622"/>
      <c r="BL6" s="622"/>
      <c r="BM6" s="622"/>
      <c r="BN6" s="623"/>
      <c r="BO6" s="659">
        <v>100</v>
      </c>
      <c r="BP6" s="659"/>
      <c r="BQ6" s="659"/>
      <c r="BR6" s="659"/>
      <c r="BS6" s="660" t="s">
        <v>180</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42592</v>
      </c>
      <c r="CS6" s="622"/>
      <c r="CT6" s="622"/>
      <c r="CU6" s="622"/>
      <c r="CV6" s="622"/>
      <c r="CW6" s="622"/>
      <c r="CX6" s="622"/>
      <c r="CY6" s="623"/>
      <c r="CZ6" s="703">
        <v>1.3</v>
      </c>
      <c r="DA6" s="685"/>
      <c r="DB6" s="685"/>
      <c r="DC6" s="705"/>
      <c r="DD6" s="627" t="s">
        <v>180</v>
      </c>
      <c r="DE6" s="622"/>
      <c r="DF6" s="622"/>
      <c r="DG6" s="622"/>
      <c r="DH6" s="622"/>
      <c r="DI6" s="622"/>
      <c r="DJ6" s="622"/>
      <c r="DK6" s="622"/>
      <c r="DL6" s="622"/>
      <c r="DM6" s="622"/>
      <c r="DN6" s="622"/>
      <c r="DO6" s="622"/>
      <c r="DP6" s="623"/>
      <c r="DQ6" s="627">
        <v>42592</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200</v>
      </c>
      <c r="S7" s="622"/>
      <c r="T7" s="622"/>
      <c r="U7" s="622"/>
      <c r="V7" s="622"/>
      <c r="W7" s="622"/>
      <c r="X7" s="622"/>
      <c r="Y7" s="623"/>
      <c r="Z7" s="659">
        <v>0</v>
      </c>
      <c r="AA7" s="659"/>
      <c r="AB7" s="659"/>
      <c r="AC7" s="659"/>
      <c r="AD7" s="660">
        <v>200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139040</v>
      </c>
      <c r="BH7" s="622"/>
      <c r="BI7" s="622"/>
      <c r="BJ7" s="622"/>
      <c r="BK7" s="622"/>
      <c r="BL7" s="622"/>
      <c r="BM7" s="622"/>
      <c r="BN7" s="623"/>
      <c r="BO7" s="659">
        <v>44.7</v>
      </c>
      <c r="BP7" s="659"/>
      <c r="BQ7" s="659"/>
      <c r="BR7" s="659"/>
      <c r="BS7" s="660" t="s">
        <v>180</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706950</v>
      </c>
      <c r="CS7" s="622"/>
      <c r="CT7" s="622"/>
      <c r="CU7" s="622"/>
      <c r="CV7" s="622"/>
      <c r="CW7" s="622"/>
      <c r="CX7" s="622"/>
      <c r="CY7" s="623"/>
      <c r="CZ7" s="659">
        <v>21.4</v>
      </c>
      <c r="DA7" s="659"/>
      <c r="DB7" s="659"/>
      <c r="DC7" s="659"/>
      <c r="DD7" s="627">
        <v>4939</v>
      </c>
      <c r="DE7" s="622"/>
      <c r="DF7" s="622"/>
      <c r="DG7" s="622"/>
      <c r="DH7" s="622"/>
      <c r="DI7" s="622"/>
      <c r="DJ7" s="622"/>
      <c r="DK7" s="622"/>
      <c r="DL7" s="622"/>
      <c r="DM7" s="622"/>
      <c r="DN7" s="622"/>
      <c r="DO7" s="622"/>
      <c r="DP7" s="623"/>
      <c r="DQ7" s="627">
        <v>580670</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2824</v>
      </c>
      <c r="S8" s="622"/>
      <c r="T8" s="622"/>
      <c r="U8" s="622"/>
      <c r="V8" s="622"/>
      <c r="W8" s="622"/>
      <c r="X8" s="622"/>
      <c r="Y8" s="623"/>
      <c r="Z8" s="659">
        <v>0.1</v>
      </c>
      <c r="AA8" s="659"/>
      <c r="AB8" s="659"/>
      <c r="AC8" s="659"/>
      <c r="AD8" s="660">
        <v>2824</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5849</v>
      </c>
      <c r="BH8" s="622"/>
      <c r="BI8" s="622"/>
      <c r="BJ8" s="622"/>
      <c r="BK8" s="622"/>
      <c r="BL8" s="622"/>
      <c r="BM8" s="622"/>
      <c r="BN8" s="623"/>
      <c r="BO8" s="659">
        <v>1.9</v>
      </c>
      <c r="BP8" s="659"/>
      <c r="BQ8" s="659"/>
      <c r="BR8" s="659"/>
      <c r="BS8" s="660" t="s">
        <v>180</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932425</v>
      </c>
      <c r="CS8" s="622"/>
      <c r="CT8" s="622"/>
      <c r="CU8" s="622"/>
      <c r="CV8" s="622"/>
      <c r="CW8" s="622"/>
      <c r="CX8" s="622"/>
      <c r="CY8" s="623"/>
      <c r="CZ8" s="659">
        <v>28.2</v>
      </c>
      <c r="DA8" s="659"/>
      <c r="DB8" s="659"/>
      <c r="DC8" s="659"/>
      <c r="DD8" s="627">
        <v>48206</v>
      </c>
      <c r="DE8" s="622"/>
      <c r="DF8" s="622"/>
      <c r="DG8" s="622"/>
      <c r="DH8" s="622"/>
      <c r="DI8" s="622"/>
      <c r="DJ8" s="622"/>
      <c r="DK8" s="622"/>
      <c r="DL8" s="622"/>
      <c r="DM8" s="622"/>
      <c r="DN8" s="622"/>
      <c r="DO8" s="622"/>
      <c r="DP8" s="623"/>
      <c r="DQ8" s="627">
        <v>612802</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2110</v>
      </c>
      <c r="S9" s="622"/>
      <c r="T9" s="622"/>
      <c r="U9" s="622"/>
      <c r="V9" s="622"/>
      <c r="W9" s="622"/>
      <c r="X9" s="622"/>
      <c r="Y9" s="623"/>
      <c r="Z9" s="659">
        <v>0.1</v>
      </c>
      <c r="AA9" s="659"/>
      <c r="AB9" s="659"/>
      <c r="AC9" s="659"/>
      <c r="AD9" s="660">
        <v>2110</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116470</v>
      </c>
      <c r="BH9" s="622"/>
      <c r="BI9" s="622"/>
      <c r="BJ9" s="622"/>
      <c r="BK9" s="622"/>
      <c r="BL9" s="622"/>
      <c r="BM9" s="622"/>
      <c r="BN9" s="623"/>
      <c r="BO9" s="659">
        <v>37.5</v>
      </c>
      <c r="BP9" s="659"/>
      <c r="BQ9" s="659"/>
      <c r="BR9" s="659"/>
      <c r="BS9" s="660" t="s">
        <v>180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213608</v>
      </c>
      <c r="CS9" s="622"/>
      <c r="CT9" s="622"/>
      <c r="CU9" s="622"/>
      <c r="CV9" s="622"/>
      <c r="CW9" s="622"/>
      <c r="CX9" s="622"/>
      <c r="CY9" s="623"/>
      <c r="CZ9" s="659">
        <v>6.5</v>
      </c>
      <c r="DA9" s="659"/>
      <c r="DB9" s="659"/>
      <c r="DC9" s="659"/>
      <c r="DD9" s="627">
        <v>1972</v>
      </c>
      <c r="DE9" s="622"/>
      <c r="DF9" s="622"/>
      <c r="DG9" s="622"/>
      <c r="DH9" s="622"/>
      <c r="DI9" s="622"/>
      <c r="DJ9" s="622"/>
      <c r="DK9" s="622"/>
      <c r="DL9" s="622"/>
      <c r="DM9" s="622"/>
      <c r="DN9" s="622"/>
      <c r="DO9" s="622"/>
      <c r="DP9" s="623"/>
      <c r="DQ9" s="627">
        <v>175313</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180</v>
      </c>
      <c r="S10" s="622"/>
      <c r="T10" s="622"/>
      <c r="U10" s="622"/>
      <c r="V10" s="622"/>
      <c r="W10" s="622"/>
      <c r="X10" s="622"/>
      <c r="Y10" s="623"/>
      <c r="Z10" s="659" t="s">
        <v>180</v>
      </c>
      <c r="AA10" s="659"/>
      <c r="AB10" s="659"/>
      <c r="AC10" s="659"/>
      <c r="AD10" s="660" t="s">
        <v>180</v>
      </c>
      <c r="AE10" s="660"/>
      <c r="AF10" s="660"/>
      <c r="AG10" s="660"/>
      <c r="AH10" s="660"/>
      <c r="AI10" s="660"/>
      <c r="AJ10" s="660"/>
      <c r="AK10" s="660"/>
      <c r="AL10" s="624" t="s">
        <v>180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9349</v>
      </c>
      <c r="BH10" s="622"/>
      <c r="BI10" s="622"/>
      <c r="BJ10" s="622"/>
      <c r="BK10" s="622"/>
      <c r="BL10" s="622"/>
      <c r="BM10" s="622"/>
      <c r="BN10" s="623"/>
      <c r="BO10" s="659">
        <v>3</v>
      </c>
      <c r="BP10" s="659"/>
      <c r="BQ10" s="659"/>
      <c r="BR10" s="659"/>
      <c r="BS10" s="660" t="s">
        <v>180</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2300</v>
      </c>
      <c r="CS10" s="622"/>
      <c r="CT10" s="622"/>
      <c r="CU10" s="622"/>
      <c r="CV10" s="622"/>
      <c r="CW10" s="622"/>
      <c r="CX10" s="622"/>
      <c r="CY10" s="623"/>
      <c r="CZ10" s="659">
        <v>0.1</v>
      </c>
      <c r="DA10" s="659"/>
      <c r="DB10" s="659"/>
      <c r="DC10" s="659"/>
      <c r="DD10" s="627" t="s">
        <v>180</v>
      </c>
      <c r="DE10" s="622"/>
      <c r="DF10" s="622"/>
      <c r="DG10" s="622"/>
      <c r="DH10" s="622"/>
      <c r="DI10" s="622"/>
      <c r="DJ10" s="622"/>
      <c r="DK10" s="622"/>
      <c r="DL10" s="622"/>
      <c r="DM10" s="622"/>
      <c r="DN10" s="622"/>
      <c r="DO10" s="622"/>
      <c r="DP10" s="623"/>
      <c r="DQ10" s="627">
        <v>2300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87576</v>
      </c>
      <c r="S11" s="622"/>
      <c r="T11" s="622"/>
      <c r="U11" s="622"/>
      <c r="V11" s="622"/>
      <c r="W11" s="622"/>
      <c r="X11" s="622"/>
      <c r="Y11" s="623"/>
      <c r="Z11" s="624">
        <v>2.2999999999999998</v>
      </c>
      <c r="AA11" s="625"/>
      <c r="AB11" s="625"/>
      <c r="AC11" s="626"/>
      <c r="AD11" s="627">
        <v>87576</v>
      </c>
      <c r="AE11" s="622"/>
      <c r="AF11" s="622"/>
      <c r="AG11" s="622"/>
      <c r="AH11" s="622"/>
      <c r="AI11" s="622"/>
      <c r="AJ11" s="622"/>
      <c r="AK11" s="623"/>
      <c r="AL11" s="624">
        <v>3.9</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7372</v>
      </c>
      <c r="BH11" s="622"/>
      <c r="BI11" s="622"/>
      <c r="BJ11" s="622"/>
      <c r="BK11" s="622"/>
      <c r="BL11" s="622"/>
      <c r="BM11" s="622"/>
      <c r="BN11" s="623"/>
      <c r="BO11" s="659">
        <v>2.4</v>
      </c>
      <c r="BP11" s="659"/>
      <c r="BQ11" s="659"/>
      <c r="BR11" s="659"/>
      <c r="BS11" s="660" t="s">
        <v>180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175663</v>
      </c>
      <c r="CS11" s="622"/>
      <c r="CT11" s="622"/>
      <c r="CU11" s="622"/>
      <c r="CV11" s="622"/>
      <c r="CW11" s="622"/>
      <c r="CX11" s="622"/>
      <c r="CY11" s="623"/>
      <c r="CZ11" s="659">
        <v>5.3</v>
      </c>
      <c r="DA11" s="659"/>
      <c r="DB11" s="659"/>
      <c r="DC11" s="659"/>
      <c r="DD11" s="627">
        <v>32964</v>
      </c>
      <c r="DE11" s="622"/>
      <c r="DF11" s="622"/>
      <c r="DG11" s="622"/>
      <c r="DH11" s="622"/>
      <c r="DI11" s="622"/>
      <c r="DJ11" s="622"/>
      <c r="DK11" s="622"/>
      <c r="DL11" s="622"/>
      <c r="DM11" s="622"/>
      <c r="DN11" s="622"/>
      <c r="DO11" s="622"/>
      <c r="DP11" s="623"/>
      <c r="DQ11" s="627">
        <v>79134</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180</v>
      </c>
      <c r="S12" s="622"/>
      <c r="T12" s="622"/>
      <c r="U12" s="622"/>
      <c r="V12" s="622"/>
      <c r="W12" s="622"/>
      <c r="X12" s="622"/>
      <c r="Y12" s="623"/>
      <c r="Z12" s="659" t="s">
        <v>180</v>
      </c>
      <c r="AA12" s="659"/>
      <c r="AB12" s="659"/>
      <c r="AC12" s="659"/>
      <c r="AD12" s="660" t="s">
        <v>180</v>
      </c>
      <c r="AE12" s="660"/>
      <c r="AF12" s="660"/>
      <c r="AG12" s="660"/>
      <c r="AH12" s="660"/>
      <c r="AI12" s="660"/>
      <c r="AJ12" s="660"/>
      <c r="AK12" s="660"/>
      <c r="AL12" s="624" t="s">
        <v>180</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131972</v>
      </c>
      <c r="BH12" s="622"/>
      <c r="BI12" s="622"/>
      <c r="BJ12" s="622"/>
      <c r="BK12" s="622"/>
      <c r="BL12" s="622"/>
      <c r="BM12" s="622"/>
      <c r="BN12" s="623"/>
      <c r="BO12" s="659">
        <v>42.4</v>
      </c>
      <c r="BP12" s="659"/>
      <c r="BQ12" s="659"/>
      <c r="BR12" s="659"/>
      <c r="BS12" s="660" t="s">
        <v>179</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168925</v>
      </c>
      <c r="CS12" s="622"/>
      <c r="CT12" s="622"/>
      <c r="CU12" s="622"/>
      <c r="CV12" s="622"/>
      <c r="CW12" s="622"/>
      <c r="CX12" s="622"/>
      <c r="CY12" s="623"/>
      <c r="CZ12" s="659">
        <v>5.0999999999999996</v>
      </c>
      <c r="DA12" s="659"/>
      <c r="DB12" s="659"/>
      <c r="DC12" s="659"/>
      <c r="DD12" s="627">
        <v>23641</v>
      </c>
      <c r="DE12" s="622"/>
      <c r="DF12" s="622"/>
      <c r="DG12" s="622"/>
      <c r="DH12" s="622"/>
      <c r="DI12" s="622"/>
      <c r="DJ12" s="622"/>
      <c r="DK12" s="622"/>
      <c r="DL12" s="622"/>
      <c r="DM12" s="622"/>
      <c r="DN12" s="622"/>
      <c r="DO12" s="622"/>
      <c r="DP12" s="623"/>
      <c r="DQ12" s="627">
        <v>156355</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180</v>
      </c>
      <c r="S13" s="622"/>
      <c r="T13" s="622"/>
      <c r="U13" s="622"/>
      <c r="V13" s="622"/>
      <c r="W13" s="622"/>
      <c r="X13" s="622"/>
      <c r="Y13" s="623"/>
      <c r="Z13" s="659" t="s">
        <v>180</v>
      </c>
      <c r="AA13" s="659"/>
      <c r="AB13" s="659"/>
      <c r="AC13" s="659"/>
      <c r="AD13" s="660" t="s">
        <v>180</v>
      </c>
      <c r="AE13" s="660"/>
      <c r="AF13" s="660"/>
      <c r="AG13" s="660"/>
      <c r="AH13" s="660"/>
      <c r="AI13" s="660"/>
      <c r="AJ13" s="660"/>
      <c r="AK13" s="660"/>
      <c r="AL13" s="624" t="s">
        <v>180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129937</v>
      </c>
      <c r="BH13" s="622"/>
      <c r="BI13" s="622"/>
      <c r="BJ13" s="622"/>
      <c r="BK13" s="622"/>
      <c r="BL13" s="622"/>
      <c r="BM13" s="622"/>
      <c r="BN13" s="623"/>
      <c r="BO13" s="659">
        <v>41.8</v>
      </c>
      <c r="BP13" s="659"/>
      <c r="BQ13" s="659"/>
      <c r="BR13" s="659"/>
      <c r="BS13" s="660" t="s">
        <v>180</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234665</v>
      </c>
      <c r="CS13" s="622"/>
      <c r="CT13" s="622"/>
      <c r="CU13" s="622"/>
      <c r="CV13" s="622"/>
      <c r="CW13" s="622"/>
      <c r="CX13" s="622"/>
      <c r="CY13" s="623"/>
      <c r="CZ13" s="659">
        <v>7.1</v>
      </c>
      <c r="DA13" s="659"/>
      <c r="DB13" s="659"/>
      <c r="DC13" s="659"/>
      <c r="DD13" s="627">
        <v>112681</v>
      </c>
      <c r="DE13" s="622"/>
      <c r="DF13" s="622"/>
      <c r="DG13" s="622"/>
      <c r="DH13" s="622"/>
      <c r="DI13" s="622"/>
      <c r="DJ13" s="622"/>
      <c r="DK13" s="622"/>
      <c r="DL13" s="622"/>
      <c r="DM13" s="622"/>
      <c r="DN13" s="622"/>
      <c r="DO13" s="622"/>
      <c r="DP13" s="623"/>
      <c r="DQ13" s="627">
        <v>106899</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180</v>
      </c>
      <c r="S14" s="622"/>
      <c r="T14" s="622"/>
      <c r="U14" s="622"/>
      <c r="V14" s="622"/>
      <c r="W14" s="622"/>
      <c r="X14" s="622"/>
      <c r="Y14" s="623"/>
      <c r="Z14" s="659" t="s">
        <v>180</v>
      </c>
      <c r="AA14" s="659"/>
      <c r="AB14" s="659"/>
      <c r="AC14" s="659"/>
      <c r="AD14" s="660" t="s">
        <v>180</v>
      </c>
      <c r="AE14" s="660"/>
      <c r="AF14" s="660"/>
      <c r="AG14" s="660"/>
      <c r="AH14" s="660"/>
      <c r="AI14" s="660"/>
      <c r="AJ14" s="660"/>
      <c r="AK14" s="660"/>
      <c r="AL14" s="624" t="s">
        <v>180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14195</v>
      </c>
      <c r="BH14" s="622"/>
      <c r="BI14" s="622"/>
      <c r="BJ14" s="622"/>
      <c r="BK14" s="622"/>
      <c r="BL14" s="622"/>
      <c r="BM14" s="622"/>
      <c r="BN14" s="623"/>
      <c r="BO14" s="659">
        <v>4.5999999999999996</v>
      </c>
      <c r="BP14" s="659"/>
      <c r="BQ14" s="659"/>
      <c r="BR14" s="659"/>
      <c r="BS14" s="660" t="s">
        <v>180</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158000</v>
      </c>
      <c r="CS14" s="622"/>
      <c r="CT14" s="622"/>
      <c r="CU14" s="622"/>
      <c r="CV14" s="622"/>
      <c r="CW14" s="622"/>
      <c r="CX14" s="622"/>
      <c r="CY14" s="623"/>
      <c r="CZ14" s="659">
        <v>4.8</v>
      </c>
      <c r="DA14" s="659"/>
      <c r="DB14" s="659"/>
      <c r="DC14" s="659"/>
      <c r="DD14" s="627">
        <v>3467</v>
      </c>
      <c r="DE14" s="622"/>
      <c r="DF14" s="622"/>
      <c r="DG14" s="622"/>
      <c r="DH14" s="622"/>
      <c r="DI14" s="622"/>
      <c r="DJ14" s="622"/>
      <c r="DK14" s="622"/>
      <c r="DL14" s="622"/>
      <c r="DM14" s="622"/>
      <c r="DN14" s="622"/>
      <c r="DO14" s="622"/>
      <c r="DP14" s="623"/>
      <c r="DQ14" s="627">
        <v>151765</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180</v>
      </c>
      <c r="S15" s="622"/>
      <c r="T15" s="622"/>
      <c r="U15" s="622"/>
      <c r="V15" s="622"/>
      <c r="W15" s="622"/>
      <c r="X15" s="622"/>
      <c r="Y15" s="623"/>
      <c r="Z15" s="659" t="s">
        <v>180</v>
      </c>
      <c r="AA15" s="659"/>
      <c r="AB15" s="659"/>
      <c r="AC15" s="659"/>
      <c r="AD15" s="660" t="s">
        <v>180</v>
      </c>
      <c r="AE15" s="660"/>
      <c r="AF15" s="660"/>
      <c r="AG15" s="660"/>
      <c r="AH15" s="660"/>
      <c r="AI15" s="660"/>
      <c r="AJ15" s="660"/>
      <c r="AK15" s="660"/>
      <c r="AL15" s="624" t="s">
        <v>180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25700</v>
      </c>
      <c r="BH15" s="622"/>
      <c r="BI15" s="622"/>
      <c r="BJ15" s="622"/>
      <c r="BK15" s="622"/>
      <c r="BL15" s="622"/>
      <c r="BM15" s="622"/>
      <c r="BN15" s="623"/>
      <c r="BO15" s="659">
        <v>8.3000000000000007</v>
      </c>
      <c r="BP15" s="659"/>
      <c r="BQ15" s="659"/>
      <c r="BR15" s="659"/>
      <c r="BS15" s="660" t="s">
        <v>180</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216720</v>
      </c>
      <c r="CS15" s="622"/>
      <c r="CT15" s="622"/>
      <c r="CU15" s="622"/>
      <c r="CV15" s="622"/>
      <c r="CW15" s="622"/>
      <c r="CX15" s="622"/>
      <c r="CY15" s="623"/>
      <c r="CZ15" s="659">
        <v>6.6</v>
      </c>
      <c r="DA15" s="659"/>
      <c r="DB15" s="659"/>
      <c r="DC15" s="659"/>
      <c r="DD15" s="627" t="s">
        <v>180</v>
      </c>
      <c r="DE15" s="622"/>
      <c r="DF15" s="622"/>
      <c r="DG15" s="622"/>
      <c r="DH15" s="622"/>
      <c r="DI15" s="622"/>
      <c r="DJ15" s="622"/>
      <c r="DK15" s="622"/>
      <c r="DL15" s="622"/>
      <c r="DM15" s="622"/>
      <c r="DN15" s="622"/>
      <c r="DO15" s="622"/>
      <c r="DP15" s="623"/>
      <c r="DQ15" s="627">
        <v>198754</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1545</v>
      </c>
      <c r="S16" s="622"/>
      <c r="T16" s="622"/>
      <c r="U16" s="622"/>
      <c r="V16" s="622"/>
      <c r="W16" s="622"/>
      <c r="X16" s="622"/>
      <c r="Y16" s="623"/>
      <c r="Z16" s="659">
        <v>0</v>
      </c>
      <c r="AA16" s="659"/>
      <c r="AB16" s="659"/>
      <c r="AC16" s="659"/>
      <c r="AD16" s="660">
        <v>1545</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180</v>
      </c>
      <c r="BH16" s="622"/>
      <c r="BI16" s="622"/>
      <c r="BJ16" s="622"/>
      <c r="BK16" s="622"/>
      <c r="BL16" s="622"/>
      <c r="BM16" s="622"/>
      <c r="BN16" s="623"/>
      <c r="BO16" s="659" t="s">
        <v>180</v>
      </c>
      <c r="BP16" s="659"/>
      <c r="BQ16" s="659"/>
      <c r="BR16" s="659"/>
      <c r="BS16" s="660" t="s">
        <v>180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5845</v>
      </c>
      <c r="CS16" s="622"/>
      <c r="CT16" s="622"/>
      <c r="CU16" s="622"/>
      <c r="CV16" s="622"/>
      <c r="CW16" s="622"/>
      <c r="CX16" s="622"/>
      <c r="CY16" s="623"/>
      <c r="CZ16" s="659">
        <v>0.2</v>
      </c>
      <c r="DA16" s="659"/>
      <c r="DB16" s="659"/>
      <c r="DC16" s="659"/>
      <c r="DD16" s="627" t="s">
        <v>180</v>
      </c>
      <c r="DE16" s="622"/>
      <c r="DF16" s="622"/>
      <c r="DG16" s="622"/>
      <c r="DH16" s="622"/>
      <c r="DI16" s="622"/>
      <c r="DJ16" s="622"/>
      <c r="DK16" s="622"/>
      <c r="DL16" s="622"/>
      <c r="DM16" s="622"/>
      <c r="DN16" s="622"/>
      <c r="DO16" s="622"/>
      <c r="DP16" s="623"/>
      <c r="DQ16" s="627">
        <v>1848</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5509</v>
      </c>
      <c r="S17" s="622"/>
      <c r="T17" s="622"/>
      <c r="U17" s="622"/>
      <c r="V17" s="622"/>
      <c r="W17" s="622"/>
      <c r="X17" s="622"/>
      <c r="Y17" s="623"/>
      <c r="Z17" s="659">
        <v>0.1</v>
      </c>
      <c r="AA17" s="659"/>
      <c r="AB17" s="659"/>
      <c r="AC17" s="659"/>
      <c r="AD17" s="660">
        <v>5509</v>
      </c>
      <c r="AE17" s="660"/>
      <c r="AF17" s="660"/>
      <c r="AG17" s="660"/>
      <c r="AH17" s="660"/>
      <c r="AI17" s="660"/>
      <c r="AJ17" s="660"/>
      <c r="AK17" s="660"/>
      <c r="AL17" s="624">
        <v>0.2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180</v>
      </c>
      <c r="BH17" s="622"/>
      <c r="BI17" s="622"/>
      <c r="BJ17" s="622"/>
      <c r="BK17" s="622"/>
      <c r="BL17" s="622"/>
      <c r="BM17" s="622"/>
      <c r="BN17" s="623"/>
      <c r="BO17" s="659" t="s">
        <v>180</v>
      </c>
      <c r="BP17" s="659"/>
      <c r="BQ17" s="659"/>
      <c r="BR17" s="659"/>
      <c r="BS17" s="660" t="s">
        <v>180</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443342</v>
      </c>
      <c r="CS17" s="622"/>
      <c r="CT17" s="622"/>
      <c r="CU17" s="622"/>
      <c r="CV17" s="622"/>
      <c r="CW17" s="622"/>
      <c r="CX17" s="622"/>
      <c r="CY17" s="623"/>
      <c r="CZ17" s="659">
        <v>13.4</v>
      </c>
      <c r="DA17" s="659"/>
      <c r="DB17" s="659"/>
      <c r="DC17" s="659"/>
      <c r="DD17" s="627" t="s">
        <v>180</v>
      </c>
      <c r="DE17" s="622"/>
      <c r="DF17" s="622"/>
      <c r="DG17" s="622"/>
      <c r="DH17" s="622"/>
      <c r="DI17" s="622"/>
      <c r="DJ17" s="622"/>
      <c r="DK17" s="622"/>
      <c r="DL17" s="622"/>
      <c r="DM17" s="622"/>
      <c r="DN17" s="622"/>
      <c r="DO17" s="622"/>
      <c r="DP17" s="623"/>
      <c r="DQ17" s="627">
        <v>436632</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847</v>
      </c>
      <c r="S18" s="622"/>
      <c r="T18" s="622"/>
      <c r="U18" s="622"/>
      <c r="V18" s="622"/>
      <c r="W18" s="622"/>
      <c r="X18" s="622"/>
      <c r="Y18" s="623"/>
      <c r="Z18" s="659">
        <v>0</v>
      </c>
      <c r="AA18" s="659"/>
      <c r="AB18" s="659"/>
      <c r="AC18" s="659"/>
      <c r="AD18" s="660">
        <v>847</v>
      </c>
      <c r="AE18" s="660"/>
      <c r="AF18" s="660"/>
      <c r="AG18" s="660"/>
      <c r="AH18" s="660"/>
      <c r="AI18" s="660"/>
      <c r="AJ18" s="660"/>
      <c r="AK18" s="660"/>
      <c r="AL18" s="624">
        <v>0</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180</v>
      </c>
      <c r="BH18" s="622"/>
      <c r="BI18" s="622"/>
      <c r="BJ18" s="622"/>
      <c r="BK18" s="622"/>
      <c r="BL18" s="622"/>
      <c r="BM18" s="622"/>
      <c r="BN18" s="623"/>
      <c r="BO18" s="659" t="s">
        <v>180</v>
      </c>
      <c r="BP18" s="659"/>
      <c r="BQ18" s="659"/>
      <c r="BR18" s="659"/>
      <c r="BS18" s="660" t="s">
        <v>180</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180</v>
      </c>
      <c r="CS18" s="622"/>
      <c r="CT18" s="622"/>
      <c r="CU18" s="622"/>
      <c r="CV18" s="622"/>
      <c r="CW18" s="622"/>
      <c r="CX18" s="622"/>
      <c r="CY18" s="623"/>
      <c r="CZ18" s="659" t="s">
        <v>180</v>
      </c>
      <c r="DA18" s="659"/>
      <c r="DB18" s="659"/>
      <c r="DC18" s="659"/>
      <c r="DD18" s="627" t="s">
        <v>180</v>
      </c>
      <c r="DE18" s="622"/>
      <c r="DF18" s="622"/>
      <c r="DG18" s="622"/>
      <c r="DH18" s="622"/>
      <c r="DI18" s="622"/>
      <c r="DJ18" s="622"/>
      <c r="DK18" s="622"/>
      <c r="DL18" s="622"/>
      <c r="DM18" s="622"/>
      <c r="DN18" s="622"/>
      <c r="DO18" s="622"/>
      <c r="DP18" s="623"/>
      <c r="DQ18" s="627" t="s">
        <v>180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847</v>
      </c>
      <c r="S19" s="622"/>
      <c r="T19" s="622"/>
      <c r="U19" s="622"/>
      <c r="V19" s="622"/>
      <c r="W19" s="622"/>
      <c r="X19" s="622"/>
      <c r="Y19" s="623"/>
      <c r="Z19" s="659">
        <v>0</v>
      </c>
      <c r="AA19" s="659"/>
      <c r="AB19" s="659"/>
      <c r="AC19" s="659"/>
      <c r="AD19" s="660">
        <v>847</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180</v>
      </c>
      <c r="BH19" s="622"/>
      <c r="BI19" s="622"/>
      <c r="BJ19" s="622"/>
      <c r="BK19" s="622"/>
      <c r="BL19" s="622"/>
      <c r="BM19" s="622"/>
      <c r="BN19" s="623"/>
      <c r="BO19" s="659" t="s">
        <v>180</v>
      </c>
      <c r="BP19" s="659"/>
      <c r="BQ19" s="659"/>
      <c r="BR19" s="659"/>
      <c r="BS19" s="660" t="s">
        <v>180</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180</v>
      </c>
      <c r="CS19" s="622"/>
      <c r="CT19" s="622"/>
      <c r="CU19" s="622"/>
      <c r="CV19" s="622"/>
      <c r="CW19" s="622"/>
      <c r="CX19" s="622"/>
      <c r="CY19" s="623"/>
      <c r="CZ19" s="659" t="s">
        <v>180</v>
      </c>
      <c r="DA19" s="659"/>
      <c r="DB19" s="659"/>
      <c r="DC19" s="659"/>
      <c r="DD19" s="627" t="s">
        <v>180</v>
      </c>
      <c r="DE19" s="622"/>
      <c r="DF19" s="622"/>
      <c r="DG19" s="622"/>
      <c r="DH19" s="622"/>
      <c r="DI19" s="622"/>
      <c r="DJ19" s="622"/>
      <c r="DK19" s="622"/>
      <c r="DL19" s="622"/>
      <c r="DM19" s="622"/>
      <c r="DN19" s="622"/>
      <c r="DO19" s="622"/>
      <c r="DP19" s="623"/>
      <c r="DQ19" s="627" t="s">
        <v>180</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t="s">
        <v>180</v>
      </c>
      <c r="S20" s="622"/>
      <c r="T20" s="622"/>
      <c r="U20" s="622"/>
      <c r="V20" s="622"/>
      <c r="W20" s="622"/>
      <c r="X20" s="622"/>
      <c r="Y20" s="623"/>
      <c r="Z20" s="659" t="s">
        <v>180</v>
      </c>
      <c r="AA20" s="659"/>
      <c r="AB20" s="659"/>
      <c r="AC20" s="659"/>
      <c r="AD20" s="660" t="s">
        <v>180</v>
      </c>
      <c r="AE20" s="660"/>
      <c r="AF20" s="660"/>
      <c r="AG20" s="660"/>
      <c r="AH20" s="660"/>
      <c r="AI20" s="660"/>
      <c r="AJ20" s="660"/>
      <c r="AK20" s="660"/>
      <c r="AL20" s="624" t="s">
        <v>180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180</v>
      </c>
      <c r="BH20" s="622"/>
      <c r="BI20" s="622"/>
      <c r="BJ20" s="622"/>
      <c r="BK20" s="622"/>
      <c r="BL20" s="622"/>
      <c r="BM20" s="622"/>
      <c r="BN20" s="623"/>
      <c r="BO20" s="659" t="s">
        <v>180</v>
      </c>
      <c r="BP20" s="659"/>
      <c r="BQ20" s="659"/>
      <c r="BR20" s="659"/>
      <c r="BS20" s="660" t="s">
        <v>180</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3301035</v>
      </c>
      <c r="CS20" s="622"/>
      <c r="CT20" s="622"/>
      <c r="CU20" s="622"/>
      <c r="CV20" s="622"/>
      <c r="CW20" s="622"/>
      <c r="CX20" s="622"/>
      <c r="CY20" s="623"/>
      <c r="CZ20" s="659">
        <v>100</v>
      </c>
      <c r="DA20" s="659"/>
      <c r="DB20" s="659"/>
      <c r="DC20" s="659"/>
      <c r="DD20" s="627">
        <v>227870</v>
      </c>
      <c r="DE20" s="622"/>
      <c r="DF20" s="622"/>
      <c r="DG20" s="622"/>
      <c r="DH20" s="622"/>
      <c r="DI20" s="622"/>
      <c r="DJ20" s="622"/>
      <c r="DK20" s="622"/>
      <c r="DL20" s="622"/>
      <c r="DM20" s="622"/>
      <c r="DN20" s="622"/>
      <c r="DO20" s="622"/>
      <c r="DP20" s="623"/>
      <c r="DQ20" s="627">
        <v>2545064</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1998340</v>
      </c>
      <c r="S21" s="622"/>
      <c r="T21" s="622"/>
      <c r="U21" s="622"/>
      <c r="V21" s="622"/>
      <c r="W21" s="622"/>
      <c r="X21" s="622"/>
      <c r="Y21" s="623"/>
      <c r="Z21" s="659">
        <v>52.9</v>
      </c>
      <c r="AA21" s="659"/>
      <c r="AB21" s="659"/>
      <c r="AC21" s="659"/>
      <c r="AD21" s="660">
        <v>1828258</v>
      </c>
      <c r="AE21" s="660"/>
      <c r="AF21" s="660"/>
      <c r="AG21" s="660"/>
      <c r="AH21" s="660"/>
      <c r="AI21" s="660"/>
      <c r="AJ21" s="660"/>
      <c r="AK21" s="660"/>
      <c r="AL21" s="624">
        <v>80.5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180</v>
      </c>
      <c r="BH21" s="622"/>
      <c r="BI21" s="622"/>
      <c r="BJ21" s="622"/>
      <c r="BK21" s="622"/>
      <c r="BL21" s="622"/>
      <c r="BM21" s="622"/>
      <c r="BN21" s="623"/>
      <c r="BO21" s="659" t="s">
        <v>180</v>
      </c>
      <c r="BP21" s="659"/>
      <c r="BQ21" s="659"/>
      <c r="BR21" s="659"/>
      <c r="BS21" s="660" t="s">
        <v>180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1828258</v>
      </c>
      <c r="S22" s="622"/>
      <c r="T22" s="622"/>
      <c r="U22" s="622"/>
      <c r="V22" s="622"/>
      <c r="W22" s="622"/>
      <c r="X22" s="622"/>
      <c r="Y22" s="623"/>
      <c r="Z22" s="659">
        <v>48.4</v>
      </c>
      <c r="AA22" s="659"/>
      <c r="AB22" s="659"/>
      <c r="AC22" s="659"/>
      <c r="AD22" s="660">
        <v>1828258</v>
      </c>
      <c r="AE22" s="660"/>
      <c r="AF22" s="660"/>
      <c r="AG22" s="660"/>
      <c r="AH22" s="660"/>
      <c r="AI22" s="660"/>
      <c r="AJ22" s="660"/>
      <c r="AK22" s="660"/>
      <c r="AL22" s="624">
        <v>80.5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180</v>
      </c>
      <c r="BH22" s="622"/>
      <c r="BI22" s="622"/>
      <c r="BJ22" s="622"/>
      <c r="BK22" s="622"/>
      <c r="BL22" s="622"/>
      <c r="BM22" s="622"/>
      <c r="BN22" s="623"/>
      <c r="BO22" s="659" t="s">
        <v>180</v>
      </c>
      <c r="BP22" s="659"/>
      <c r="BQ22" s="659"/>
      <c r="BR22" s="659"/>
      <c r="BS22" s="660" t="s">
        <v>180</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287</v>
      </c>
      <c r="C23" s="619"/>
      <c r="D23" s="619"/>
      <c r="E23" s="619"/>
      <c r="F23" s="619"/>
      <c r="G23" s="619"/>
      <c r="H23" s="619"/>
      <c r="I23" s="619"/>
      <c r="J23" s="619"/>
      <c r="K23" s="619"/>
      <c r="L23" s="619"/>
      <c r="M23" s="619"/>
      <c r="N23" s="619"/>
      <c r="O23" s="619"/>
      <c r="P23" s="619"/>
      <c r="Q23" s="620"/>
      <c r="R23" s="621">
        <v>170082</v>
      </c>
      <c r="S23" s="622"/>
      <c r="T23" s="622"/>
      <c r="U23" s="622"/>
      <c r="V23" s="622"/>
      <c r="W23" s="622"/>
      <c r="X23" s="622"/>
      <c r="Y23" s="623"/>
      <c r="Z23" s="659">
        <v>4.5</v>
      </c>
      <c r="AA23" s="659"/>
      <c r="AB23" s="659"/>
      <c r="AC23" s="659"/>
      <c r="AD23" s="660" t="s">
        <v>180</v>
      </c>
      <c r="AE23" s="660"/>
      <c r="AF23" s="660"/>
      <c r="AG23" s="660"/>
      <c r="AH23" s="660"/>
      <c r="AI23" s="660"/>
      <c r="AJ23" s="660"/>
      <c r="AK23" s="660"/>
      <c r="AL23" s="624" t="s">
        <v>180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180</v>
      </c>
      <c r="BH23" s="622"/>
      <c r="BI23" s="622"/>
      <c r="BJ23" s="622"/>
      <c r="BK23" s="622"/>
      <c r="BL23" s="622"/>
      <c r="BM23" s="622"/>
      <c r="BN23" s="623"/>
      <c r="BO23" s="659" t="s">
        <v>180</v>
      </c>
      <c r="BP23" s="659"/>
      <c r="BQ23" s="659"/>
      <c r="BR23" s="659"/>
      <c r="BS23" s="660" t="s">
        <v>180</v>
      </c>
      <c r="BT23" s="660"/>
      <c r="BU23" s="660"/>
      <c r="BV23" s="660"/>
      <c r="BW23" s="660"/>
      <c r="BX23" s="660"/>
      <c r="BY23" s="660"/>
      <c r="BZ23" s="660"/>
      <c r="CA23" s="660"/>
      <c r="CB23" s="695"/>
      <c r="CD23" s="673" t="s">
        <v>228</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180</v>
      </c>
      <c r="S24" s="622"/>
      <c r="T24" s="622"/>
      <c r="U24" s="622"/>
      <c r="V24" s="622"/>
      <c r="W24" s="622"/>
      <c r="X24" s="622"/>
      <c r="Y24" s="623"/>
      <c r="Z24" s="659" t="s">
        <v>179</v>
      </c>
      <c r="AA24" s="659"/>
      <c r="AB24" s="659"/>
      <c r="AC24" s="659"/>
      <c r="AD24" s="660" t="s">
        <v>180</v>
      </c>
      <c r="AE24" s="660"/>
      <c r="AF24" s="660"/>
      <c r="AG24" s="660"/>
      <c r="AH24" s="660"/>
      <c r="AI24" s="660"/>
      <c r="AJ24" s="660"/>
      <c r="AK24" s="660"/>
      <c r="AL24" s="624" t="s">
        <v>180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180</v>
      </c>
      <c r="BH24" s="622"/>
      <c r="BI24" s="622"/>
      <c r="BJ24" s="622"/>
      <c r="BK24" s="622"/>
      <c r="BL24" s="622"/>
      <c r="BM24" s="622"/>
      <c r="BN24" s="623"/>
      <c r="BO24" s="659" t="s">
        <v>180</v>
      </c>
      <c r="BP24" s="659"/>
      <c r="BQ24" s="659"/>
      <c r="BR24" s="659"/>
      <c r="BS24" s="660" t="s">
        <v>180</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1370234</v>
      </c>
      <c r="CS24" s="677"/>
      <c r="CT24" s="677"/>
      <c r="CU24" s="677"/>
      <c r="CV24" s="677"/>
      <c r="CW24" s="677"/>
      <c r="CX24" s="677"/>
      <c r="CY24" s="702"/>
      <c r="CZ24" s="703">
        <v>41.5</v>
      </c>
      <c r="DA24" s="685"/>
      <c r="DB24" s="685"/>
      <c r="DC24" s="705"/>
      <c r="DD24" s="701">
        <v>1160599</v>
      </c>
      <c r="DE24" s="677"/>
      <c r="DF24" s="677"/>
      <c r="DG24" s="677"/>
      <c r="DH24" s="677"/>
      <c r="DI24" s="677"/>
      <c r="DJ24" s="677"/>
      <c r="DK24" s="702"/>
      <c r="DL24" s="701">
        <v>1119676</v>
      </c>
      <c r="DM24" s="677"/>
      <c r="DN24" s="677"/>
      <c r="DO24" s="677"/>
      <c r="DP24" s="677"/>
      <c r="DQ24" s="677"/>
      <c r="DR24" s="677"/>
      <c r="DS24" s="677"/>
      <c r="DT24" s="677"/>
      <c r="DU24" s="677"/>
      <c r="DV24" s="702"/>
      <c r="DW24" s="703">
        <v>48.9</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2441614</v>
      </c>
      <c r="S25" s="622"/>
      <c r="T25" s="622"/>
      <c r="U25" s="622"/>
      <c r="V25" s="622"/>
      <c r="W25" s="622"/>
      <c r="X25" s="622"/>
      <c r="Y25" s="623"/>
      <c r="Z25" s="659">
        <v>64.599999999999994</v>
      </c>
      <c r="AA25" s="659"/>
      <c r="AB25" s="659"/>
      <c r="AC25" s="659"/>
      <c r="AD25" s="660">
        <v>2271532</v>
      </c>
      <c r="AE25" s="660"/>
      <c r="AF25" s="660"/>
      <c r="AG25" s="660"/>
      <c r="AH25" s="660"/>
      <c r="AI25" s="660"/>
      <c r="AJ25" s="660"/>
      <c r="AK25" s="660"/>
      <c r="AL25" s="624">
        <v>100</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180</v>
      </c>
      <c r="BH25" s="622"/>
      <c r="BI25" s="622"/>
      <c r="BJ25" s="622"/>
      <c r="BK25" s="622"/>
      <c r="BL25" s="622"/>
      <c r="BM25" s="622"/>
      <c r="BN25" s="623"/>
      <c r="BO25" s="659" t="s">
        <v>180</v>
      </c>
      <c r="BP25" s="659"/>
      <c r="BQ25" s="659"/>
      <c r="BR25" s="659"/>
      <c r="BS25" s="660" t="s">
        <v>179</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674690</v>
      </c>
      <c r="CS25" s="634"/>
      <c r="CT25" s="634"/>
      <c r="CU25" s="634"/>
      <c r="CV25" s="634"/>
      <c r="CW25" s="634"/>
      <c r="CX25" s="634"/>
      <c r="CY25" s="635"/>
      <c r="CZ25" s="624">
        <v>20.399999999999999</v>
      </c>
      <c r="DA25" s="636"/>
      <c r="DB25" s="636"/>
      <c r="DC25" s="637"/>
      <c r="DD25" s="627">
        <v>643350</v>
      </c>
      <c r="DE25" s="634"/>
      <c r="DF25" s="634"/>
      <c r="DG25" s="634"/>
      <c r="DH25" s="634"/>
      <c r="DI25" s="634"/>
      <c r="DJ25" s="634"/>
      <c r="DK25" s="635"/>
      <c r="DL25" s="627">
        <v>602867</v>
      </c>
      <c r="DM25" s="634"/>
      <c r="DN25" s="634"/>
      <c r="DO25" s="634"/>
      <c r="DP25" s="634"/>
      <c r="DQ25" s="634"/>
      <c r="DR25" s="634"/>
      <c r="DS25" s="634"/>
      <c r="DT25" s="634"/>
      <c r="DU25" s="634"/>
      <c r="DV25" s="635"/>
      <c r="DW25" s="624">
        <v>26.3</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180</v>
      </c>
      <c r="S26" s="622"/>
      <c r="T26" s="622"/>
      <c r="U26" s="622"/>
      <c r="V26" s="622"/>
      <c r="W26" s="622"/>
      <c r="X26" s="622"/>
      <c r="Y26" s="623"/>
      <c r="Z26" s="659" t="s">
        <v>180</v>
      </c>
      <c r="AA26" s="659"/>
      <c r="AB26" s="659"/>
      <c r="AC26" s="659"/>
      <c r="AD26" s="660" t="s">
        <v>180</v>
      </c>
      <c r="AE26" s="660"/>
      <c r="AF26" s="660"/>
      <c r="AG26" s="660"/>
      <c r="AH26" s="660"/>
      <c r="AI26" s="660"/>
      <c r="AJ26" s="660"/>
      <c r="AK26" s="660"/>
      <c r="AL26" s="624" t="s">
        <v>179</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180</v>
      </c>
      <c r="BH26" s="622"/>
      <c r="BI26" s="622"/>
      <c r="BJ26" s="622"/>
      <c r="BK26" s="622"/>
      <c r="BL26" s="622"/>
      <c r="BM26" s="622"/>
      <c r="BN26" s="623"/>
      <c r="BO26" s="659" t="s">
        <v>180</v>
      </c>
      <c r="BP26" s="659"/>
      <c r="BQ26" s="659"/>
      <c r="BR26" s="659"/>
      <c r="BS26" s="660" t="s">
        <v>180</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402721</v>
      </c>
      <c r="CS26" s="622"/>
      <c r="CT26" s="622"/>
      <c r="CU26" s="622"/>
      <c r="CV26" s="622"/>
      <c r="CW26" s="622"/>
      <c r="CX26" s="622"/>
      <c r="CY26" s="623"/>
      <c r="CZ26" s="624">
        <v>12.2</v>
      </c>
      <c r="DA26" s="636"/>
      <c r="DB26" s="636"/>
      <c r="DC26" s="637"/>
      <c r="DD26" s="627">
        <v>381485</v>
      </c>
      <c r="DE26" s="622"/>
      <c r="DF26" s="622"/>
      <c r="DG26" s="622"/>
      <c r="DH26" s="622"/>
      <c r="DI26" s="622"/>
      <c r="DJ26" s="622"/>
      <c r="DK26" s="623"/>
      <c r="DL26" s="627" t="s">
        <v>180</v>
      </c>
      <c r="DM26" s="622"/>
      <c r="DN26" s="622"/>
      <c r="DO26" s="622"/>
      <c r="DP26" s="622"/>
      <c r="DQ26" s="622"/>
      <c r="DR26" s="622"/>
      <c r="DS26" s="622"/>
      <c r="DT26" s="622"/>
      <c r="DU26" s="622"/>
      <c r="DV26" s="623"/>
      <c r="DW26" s="624" t="s">
        <v>180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40876</v>
      </c>
      <c r="S27" s="622"/>
      <c r="T27" s="622"/>
      <c r="U27" s="622"/>
      <c r="V27" s="622"/>
      <c r="W27" s="622"/>
      <c r="X27" s="622"/>
      <c r="Y27" s="623"/>
      <c r="Z27" s="659">
        <v>1.1000000000000001</v>
      </c>
      <c r="AA27" s="659"/>
      <c r="AB27" s="659"/>
      <c r="AC27" s="659"/>
      <c r="AD27" s="660" t="s">
        <v>180</v>
      </c>
      <c r="AE27" s="660"/>
      <c r="AF27" s="660"/>
      <c r="AG27" s="660"/>
      <c r="AH27" s="660"/>
      <c r="AI27" s="660"/>
      <c r="AJ27" s="660"/>
      <c r="AK27" s="660"/>
      <c r="AL27" s="624" t="s">
        <v>179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310907</v>
      </c>
      <c r="BH27" s="622"/>
      <c r="BI27" s="622"/>
      <c r="BJ27" s="622"/>
      <c r="BK27" s="622"/>
      <c r="BL27" s="622"/>
      <c r="BM27" s="622"/>
      <c r="BN27" s="623"/>
      <c r="BO27" s="659">
        <v>100</v>
      </c>
      <c r="BP27" s="659"/>
      <c r="BQ27" s="659"/>
      <c r="BR27" s="659"/>
      <c r="BS27" s="660" t="s">
        <v>180</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252202</v>
      </c>
      <c r="CS27" s="634"/>
      <c r="CT27" s="634"/>
      <c r="CU27" s="634"/>
      <c r="CV27" s="634"/>
      <c r="CW27" s="634"/>
      <c r="CX27" s="634"/>
      <c r="CY27" s="635"/>
      <c r="CZ27" s="624">
        <v>7.6</v>
      </c>
      <c r="DA27" s="636"/>
      <c r="DB27" s="636"/>
      <c r="DC27" s="637"/>
      <c r="DD27" s="627">
        <v>80617</v>
      </c>
      <c r="DE27" s="634"/>
      <c r="DF27" s="634"/>
      <c r="DG27" s="634"/>
      <c r="DH27" s="634"/>
      <c r="DI27" s="634"/>
      <c r="DJ27" s="634"/>
      <c r="DK27" s="635"/>
      <c r="DL27" s="627">
        <v>80177</v>
      </c>
      <c r="DM27" s="634"/>
      <c r="DN27" s="634"/>
      <c r="DO27" s="634"/>
      <c r="DP27" s="634"/>
      <c r="DQ27" s="634"/>
      <c r="DR27" s="634"/>
      <c r="DS27" s="634"/>
      <c r="DT27" s="634"/>
      <c r="DU27" s="634"/>
      <c r="DV27" s="635"/>
      <c r="DW27" s="624">
        <v>3.5</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19886</v>
      </c>
      <c r="S28" s="622"/>
      <c r="T28" s="622"/>
      <c r="U28" s="622"/>
      <c r="V28" s="622"/>
      <c r="W28" s="622"/>
      <c r="X28" s="622"/>
      <c r="Y28" s="623"/>
      <c r="Z28" s="659">
        <v>0.5</v>
      </c>
      <c r="AA28" s="659"/>
      <c r="AB28" s="659"/>
      <c r="AC28" s="659"/>
      <c r="AD28" s="660" t="s">
        <v>180</v>
      </c>
      <c r="AE28" s="660"/>
      <c r="AF28" s="660"/>
      <c r="AG28" s="660"/>
      <c r="AH28" s="660"/>
      <c r="AI28" s="660"/>
      <c r="AJ28" s="660"/>
      <c r="AK28" s="660"/>
      <c r="AL28" s="624" t="s">
        <v>180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443342</v>
      </c>
      <c r="CS28" s="622"/>
      <c r="CT28" s="622"/>
      <c r="CU28" s="622"/>
      <c r="CV28" s="622"/>
      <c r="CW28" s="622"/>
      <c r="CX28" s="622"/>
      <c r="CY28" s="623"/>
      <c r="CZ28" s="624">
        <v>13.4</v>
      </c>
      <c r="DA28" s="636"/>
      <c r="DB28" s="636"/>
      <c r="DC28" s="637"/>
      <c r="DD28" s="627">
        <v>436632</v>
      </c>
      <c r="DE28" s="622"/>
      <c r="DF28" s="622"/>
      <c r="DG28" s="622"/>
      <c r="DH28" s="622"/>
      <c r="DI28" s="622"/>
      <c r="DJ28" s="622"/>
      <c r="DK28" s="623"/>
      <c r="DL28" s="627">
        <v>436632</v>
      </c>
      <c r="DM28" s="622"/>
      <c r="DN28" s="622"/>
      <c r="DO28" s="622"/>
      <c r="DP28" s="622"/>
      <c r="DQ28" s="622"/>
      <c r="DR28" s="622"/>
      <c r="DS28" s="622"/>
      <c r="DT28" s="622"/>
      <c r="DU28" s="622"/>
      <c r="DV28" s="623"/>
      <c r="DW28" s="624">
        <v>19.100000000000001</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2297</v>
      </c>
      <c r="S29" s="622"/>
      <c r="T29" s="622"/>
      <c r="U29" s="622"/>
      <c r="V29" s="622"/>
      <c r="W29" s="622"/>
      <c r="X29" s="622"/>
      <c r="Y29" s="623"/>
      <c r="Z29" s="659">
        <v>0.1</v>
      </c>
      <c r="AA29" s="659"/>
      <c r="AB29" s="659"/>
      <c r="AC29" s="659"/>
      <c r="AD29" s="660" t="s">
        <v>179</v>
      </c>
      <c r="AE29" s="660"/>
      <c r="AF29" s="660"/>
      <c r="AG29" s="660"/>
      <c r="AH29" s="660"/>
      <c r="AI29" s="660"/>
      <c r="AJ29" s="660"/>
      <c r="AK29" s="660"/>
      <c r="AL29" s="624" t="s">
        <v>180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72</v>
      </c>
      <c r="CG29" s="619"/>
      <c r="CH29" s="619"/>
      <c r="CI29" s="619"/>
      <c r="CJ29" s="619"/>
      <c r="CK29" s="619"/>
      <c r="CL29" s="619"/>
      <c r="CM29" s="619"/>
      <c r="CN29" s="619"/>
      <c r="CO29" s="619"/>
      <c r="CP29" s="619"/>
      <c r="CQ29" s="620"/>
      <c r="CR29" s="621">
        <v>443342</v>
      </c>
      <c r="CS29" s="634"/>
      <c r="CT29" s="634"/>
      <c r="CU29" s="634"/>
      <c r="CV29" s="634"/>
      <c r="CW29" s="634"/>
      <c r="CX29" s="634"/>
      <c r="CY29" s="635"/>
      <c r="CZ29" s="624">
        <v>13.4</v>
      </c>
      <c r="DA29" s="636"/>
      <c r="DB29" s="636"/>
      <c r="DC29" s="637"/>
      <c r="DD29" s="627">
        <v>436632</v>
      </c>
      <c r="DE29" s="634"/>
      <c r="DF29" s="634"/>
      <c r="DG29" s="634"/>
      <c r="DH29" s="634"/>
      <c r="DI29" s="634"/>
      <c r="DJ29" s="634"/>
      <c r="DK29" s="635"/>
      <c r="DL29" s="627">
        <v>436632</v>
      </c>
      <c r="DM29" s="634"/>
      <c r="DN29" s="634"/>
      <c r="DO29" s="634"/>
      <c r="DP29" s="634"/>
      <c r="DQ29" s="634"/>
      <c r="DR29" s="634"/>
      <c r="DS29" s="634"/>
      <c r="DT29" s="634"/>
      <c r="DU29" s="634"/>
      <c r="DV29" s="635"/>
      <c r="DW29" s="624">
        <v>19.100000000000001</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407775</v>
      </c>
      <c r="S30" s="622"/>
      <c r="T30" s="622"/>
      <c r="U30" s="622"/>
      <c r="V30" s="622"/>
      <c r="W30" s="622"/>
      <c r="X30" s="622"/>
      <c r="Y30" s="623"/>
      <c r="Z30" s="659">
        <v>10.8</v>
      </c>
      <c r="AA30" s="659"/>
      <c r="AB30" s="659"/>
      <c r="AC30" s="659"/>
      <c r="AD30" s="660" t="s">
        <v>180</v>
      </c>
      <c r="AE30" s="660"/>
      <c r="AF30" s="660"/>
      <c r="AG30" s="660"/>
      <c r="AH30" s="660"/>
      <c r="AI30" s="660"/>
      <c r="AJ30" s="660"/>
      <c r="AK30" s="660"/>
      <c r="AL30" s="624" t="s">
        <v>180</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311</v>
      </c>
      <c r="BH30" s="693"/>
      <c r="BI30" s="693"/>
      <c r="BJ30" s="693"/>
      <c r="BK30" s="693"/>
      <c r="BL30" s="693"/>
      <c r="BM30" s="693"/>
      <c r="BN30" s="693"/>
      <c r="BO30" s="693"/>
      <c r="BP30" s="693"/>
      <c r="BQ30" s="694"/>
      <c r="BR30" s="673" t="s">
        <v>312</v>
      </c>
      <c r="BS30" s="693"/>
      <c r="BT30" s="693"/>
      <c r="BU30" s="693"/>
      <c r="BV30" s="693"/>
      <c r="BW30" s="693"/>
      <c r="BX30" s="693"/>
      <c r="BY30" s="693"/>
      <c r="BZ30" s="693"/>
      <c r="CA30" s="693"/>
      <c r="CB30" s="694"/>
      <c r="CD30" s="642"/>
      <c r="CE30" s="643"/>
      <c r="CF30" s="618" t="s">
        <v>313</v>
      </c>
      <c r="CG30" s="619"/>
      <c r="CH30" s="619"/>
      <c r="CI30" s="619"/>
      <c r="CJ30" s="619"/>
      <c r="CK30" s="619"/>
      <c r="CL30" s="619"/>
      <c r="CM30" s="619"/>
      <c r="CN30" s="619"/>
      <c r="CO30" s="619"/>
      <c r="CP30" s="619"/>
      <c r="CQ30" s="620"/>
      <c r="CR30" s="621">
        <v>431503</v>
      </c>
      <c r="CS30" s="622"/>
      <c r="CT30" s="622"/>
      <c r="CU30" s="622"/>
      <c r="CV30" s="622"/>
      <c r="CW30" s="622"/>
      <c r="CX30" s="622"/>
      <c r="CY30" s="623"/>
      <c r="CZ30" s="624">
        <v>13.1</v>
      </c>
      <c r="DA30" s="636"/>
      <c r="DB30" s="636"/>
      <c r="DC30" s="637"/>
      <c r="DD30" s="627">
        <v>425542</v>
      </c>
      <c r="DE30" s="622"/>
      <c r="DF30" s="622"/>
      <c r="DG30" s="622"/>
      <c r="DH30" s="622"/>
      <c r="DI30" s="622"/>
      <c r="DJ30" s="622"/>
      <c r="DK30" s="623"/>
      <c r="DL30" s="627">
        <v>425542</v>
      </c>
      <c r="DM30" s="622"/>
      <c r="DN30" s="622"/>
      <c r="DO30" s="622"/>
      <c r="DP30" s="622"/>
      <c r="DQ30" s="622"/>
      <c r="DR30" s="622"/>
      <c r="DS30" s="622"/>
      <c r="DT30" s="622"/>
      <c r="DU30" s="622"/>
      <c r="DV30" s="623"/>
      <c r="DW30" s="624">
        <v>18.600000000000001</v>
      </c>
      <c r="DX30" s="636"/>
      <c r="DY30" s="636"/>
      <c r="DZ30" s="636"/>
      <c r="EA30" s="636"/>
      <c r="EB30" s="636"/>
      <c r="EC30" s="648"/>
    </row>
    <row r="31" spans="2:133" ht="11.25" customHeight="1" x14ac:dyDescent="0.15">
      <c r="B31" s="696" t="s">
        <v>314</v>
      </c>
      <c r="C31" s="697"/>
      <c r="D31" s="697"/>
      <c r="E31" s="697"/>
      <c r="F31" s="697"/>
      <c r="G31" s="697"/>
      <c r="H31" s="697"/>
      <c r="I31" s="697"/>
      <c r="J31" s="697"/>
      <c r="K31" s="697"/>
      <c r="L31" s="697"/>
      <c r="M31" s="697"/>
      <c r="N31" s="697"/>
      <c r="O31" s="697"/>
      <c r="P31" s="697"/>
      <c r="Q31" s="698"/>
      <c r="R31" s="621" t="s">
        <v>180</v>
      </c>
      <c r="S31" s="622"/>
      <c r="T31" s="622"/>
      <c r="U31" s="622"/>
      <c r="V31" s="622"/>
      <c r="W31" s="622"/>
      <c r="X31" s="622"/>
      <c r="Y31" s="623"/>
      <c r="Z31" s="659" t="s">
        <v>180</v>
      </c>
      <c r="AA31" s="659"/>
      <c r="AB31" s="659"/>
      <c r="AC31" s="659"/>
      <c r="AD31" s="660" t="s">
        <v>180</v>
      </c>
      <c r="AE31" s="660"/>
      <c r="AF31" s="660"/>
      <c r="AG31" s="660"/>
      <c r="AH31" s="660"/>
      <c r="AI31" s="660"/>
      <c r="AJ31" s="660"/>
      <c r="AK31" s="660"/>
      <c r="AL31" s="624" t="s">
        <v>180</v>
      </c>
      <c r="AM31" s="625"/>
      <c r="AN31" s="625"/>
      <c r="AO31" s="661"/>
      <c r="AP31" s="687" t="s">
        <v>315</v>
      </c>
      <c r="AQ31" s="688"/>
      <c r="AR31" s="688"/>
      <c r="AS31" s="688"/>
      <c r="AT31" s="689" t="s">
        <v>316</v>
      </c>
      <c r="AU31" s="218"/>
      <c r="AV31" s="218"/>
      <c r="AW31" s="218"/>
      <c r="AX31" s="679" t="s">
        <v>192</v>
      </c>
      <c r="AY31" s="680"/>
      <c r="AZ31" s="680"/>
      <c r="BA31" s="680"/>
      <c r="BB31" s="680"/>
      <c r="BC31" s="680"/>
      <c r="BD31" s="680"/>
      <c r="BE31" s="680"/>
      <c r="BF31" s="681"/>
      <c r="BG31" s="683">
        <v>99.2</v>
      </c>
      <c r="BH31" s="684"/>
      <c r="BI31" s="684"/>
      <c r="BJ31" s="684"/>
      <c r="BK31" s="684"/>
      <c r="BL31" s="684"/>
      <c r="BM31" s="685">
        <v>97.3</v>
      </c>
      <c r="BN31" s="684"/>
      <c r="BO31" s="684"/>
      <c r="BP31" s="684"/>
      <c r="BQ31" s="686"/>
      <c r="BR31" s="683">
        <v>99.1</v>
      </c>
      <c r="BS31" s="684"/>
      <c r="BT31" s="684"/>
      <c r="BU31" s="684"/>
      <c r="BV31" s="684"/>
      <c r="BW31" s="684"/>
      <c r="BX31" s="685">
        <v>96.6</v>
      </c>
      <c r="BY31" s="684"/>
      <c r="BZ31" s="684"/>
      <c r="CA31" s="684"/>
      <c r="CB31" s="686"/>
      <c r="CD31" s="642"/>
      <c r="CE31" s="643"/>
      <c r="CF31" s="618" t="s">
        <v>317</v>
      </c>
      <c r="CG31" s="619"/>
      <c r="CH31" s="619"/>
      <c r="CI31" s="619"/>
      <c r="CJ31" s="619"/>
      <c r="CK31" s="619"/>
      <c r="CL31" s="619"/>
      <c r="CM31" s="619"/>
      <c r="CN31" s="619"/>
      <c r="CO31" s="619"/>
      <c r="CP31" s="619"/>
      <c r="CQ31" s="620"/>
      <c r="CR31" s="621">
        <v>11839</v>
      </c>
      <c r="CS31" s="634"/>
      <c r="CT31" s="634"/>
      <c r="CU31" s="634"/>
      <c r="CV31" s="634"/>
      <c r="CW31" s="634"/>
      <c r="CX31" s="634"/>
      <c r="CY31" s="635"/>
      <c r="CZ31" s="624">
        <v>0.4</v>
      </c>
      <c r="DA31" s="636"/>
      <c r="DB31" s="636"/>
      <c r="DC31" s="637"/>
      <c r="DD31" s="627">
        <v>11090</v>
      </c>
      <c r="DE31" s="634"/>
      <c r="DF31" s="634"/>
      <c r="DG31" s="634"/>
      <c r="DH31" s="634"/>
      <c r="DI31" s="634"/>
      <c r="DJ31" s="634"/>
      <c r="DK31" s="635"/>
      <c r="DL31" s="627">
        <v>11090</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184938</v>
      </c>
      <c r="S32" s="622"/>
      <c r="T32" s="622"/>
      <c r="U32" s="622"/>
      <c r="V32" s="622"/>
      <c r="W32" s="622"/>
      <c r="X32" s="622"/>
      <c r="Y32" s="623"/>
      <c r="Z32" s="659">
        <v>4.9000000000000004</v>
      </c>
      <c r="AA32" s="659"/>
      <c r="AB32" s="659"/>
      <c r="AC32" s="659"/>
      <c r="AD32" s="660" t="s">
        <v>180</v>
      </c>
      <c r="AE32" s="660"/>
      <c r="AF32" s="660"/>
      <c r="AG32" s="660"/>
      <c r="AH32" s="660"/>
      <c r="AI32" s="660"/>
      <c r="AJ32" s="660"/>
      <c r="AK32" s="660"/>
      <c r="AL32" s="624" t="s">
        <v>180</v>
      </c>
      <c r="AM32" s="625"/>
      <c r="AN32" s="625"/>
      <c r="AO32" s="661"/>
      <c r="AP32" s="662"/>
      <c r="AQ32" s="663"/>
      <c r="AR32" s="663"/>
      <c r="AS32" s="663"/>
      <c r="AT32" s="690"/>
      <c r="AU32" s="214" t="s">
        <v>319</v>
      </c>
      <c r="AX32" s="618" t="s">
        <v>320</v>
      </c>
      <c r="AY32" s="619"/>
      <c r="AZ32" s="619"/>
      <c r="BA32" s="619"/>
      <c r="BB32" s="619"/>
      <c r="BC32" s="619"/>
      <c r="BD32" s="619"/>
      <c r="BE32" s="619"/>
      <c r="BF32" s="620"/>
      <c r="BG32" s="692">
        <v>99.4</v>
      </c>
      <c r="BH32" s="634"/>
      <c r="BI32" s="634"/>
      <c r="BJ32" s="634"/>
      <c r="BK32" s="634"/>
      <c r="BL32" s="634"/>
      <c r="BM32" s="625">
        <v>99.2</v>
      </c>
      <c r="BN32" s="634"/>
      <c r="BO32" s="634"/>
      <c r="BP32" s="634"/>
      <c r="BQ32" s="657"/>
      <c r="BR32" s="692">
        <v>99.5</v>
      </c>
      <c r="BS32" s="634"/>
      <c r="BT32" s="634"/>
      <c r="BU32" s="634"/>
      <c r="BV32" s="634"/>
      <c r="BW32" s="634"/>
      <c r="BX32" s="625">
        <v>98</v>
      </c>
      <c r="BY32" s="634"/>
      <c r="BZ32" s="634"/>
      <c r="CA32" s="634"/>
      <c r="CB32" s="657"/>
      <c r="CD32" s="644"/>
      <c r="CE32" s="645"/>
      <c r="CF32" s="618" t="s">
        <v>321</v>
      </c>
      <c r="CG32" s="619"/>
      <c r="CH32" s="619"/>
      <c r="CI32" s="619"/>
      <c r="CJ32" s="619"/>
      <c r="CK32" s="619"/>
      <c r="CL32" s="619"/>
      <c r="CM32" s="619"/>
      <c r="CN32" s="619"/>
      <c r="CO32" s="619"/>
      <c r="CP32" s="619"/>
      <c r="CQ32" s="620"/>
      <c r="CR32" s="621" t="s">
        <v>180</v>
      </c>
      <c r="CS32" s="622"/>
      <c r="CT32" s="622"/>
      <c r="CU32" s="622"/>
      <c r="CV32" s="622"/>
      <c r="CW32" s="622"/>
      <c r="CX32" s="622"/>
      <c r="CY32" s="623"/>
      <c r="CZ32" s="624" t="s">
        <v>180</v>
      </c>
      <c r="DA32" s="636"/>
      <c r="DB32" s="636"/>
      <c r="DC32" s="637"/>
      <c r="DD32" s="627" t="s">
        <v>180</v>
      </c>
      <c r="DE32" s="622"/>
      <c r="DF32" s="622"/>
      <c r="DG32" s="622"/>
      <c r="DH32" s="622"/>
      <c r="DI32" s="622"/>
      <c r="DJ32" s="622"/>
      <c r="DK32" s="623"/>
      <c r="DL32" s="627" t="s">
        <v>180</v>
      </c>
      <c r="DM32" s="622"/>
      <c r="DN32" s="622"/>
      <c r="DO32" s="622"/>
      <c r="DP32" s="622"/>
      <c r="DQ32" s="622"/>
      <c r="DR32" s="622"/>
      <c r="DS32" s="622"/>
      <c r="DT32" s="622"/>
      <c r="DU32" s="622"/>
      <c r="DV32" s="623"/>
      <c r="DW32" s="624" t="s">
        <v>180</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20594</v>
      </c>
      <c r="S33" s="622"/>
      <c r="T33" s="622"/>
      <c r="U33" s="622"/>
      <c r="V33" s="622"/>
      <c r="W33" s="622"/>
      <c r="X33" s="622"/>
      <c r="Y33" s="623"/>
      <c r="Z33" s="659">
        <v>0.5</v>
      </c>
      <c r="AA33" s="659"/>
      <c r="AB33" s="659"/>
      <c r="AC33" s="659"/>
      <c r="AD33" s="660">
        <v>196</v>
      </c>
      <c r="AE33" s="660"/>
      <c r="AF33" s="660"/>
      <c r="AG33" s="660"/>
      <c r="AH33" s="660"/>
      <c r="AI33" s="660"/>
      <c r="AJ33" s="660"/>
      <c r="AK33" s="660"/>
      <c r="AL33" s="624">
        <v>0</v>
      </c>
      <c r="AM33" s="625"/>
      <c r="AN33" s="625"/>
      <c r="AO33" s="661"/>
      <c r="AP33" s="664"/>
      <c r="AQ33" s="665"/>
      <c r="AR33" s="665"/>
      <c r="AS33" s="665"/>
      <c r="AT33" s="691"/>
      <c r="AU33" s="219"/>
      <c r="AV33" s="219"/>
      <c r="AW33" s="219"/>
      <c r="AX33" s="602" t="s">
        <v>323</v>
      </c>
      <c r="AY33" s="603"/>
      <c r="AZ33" s="603"/>
      <c r="BA33" s="603"/>
      <c r="BB33" s="603"/>
      <c r="BC33" s="603"/>
      <c r="BD33" s="603"/>
      <c r="BE33" s="603"/>
      <c r="BF33" s="604"/>
      <c r="BG33" s="682">
        <v>99</v>
      </c>
      <c r="BH33" s="606"/>
      <c r="BI33" s="606"/>
      <c r="BJ33" s="606"/>
      <c r="BK33" s="606"/>
      <c r="BL33" s="606"/>
      <c r="BM33" s="652">
        <v>95.5</v>
      </c>
      <c r="BN33" s="606"/>
      <c r="BO33" s="606"/>
      <c r="BP33" s="606"/>
      <c r="BQ33" s="669"/>
      <c r="BR33" s="682">
        <v>98.6</v>
      </c>
      <c r="BS33" s="606"/>
      <c r="BT33" s="606"/>
      <c r="BU33" s="606"/>
      <c r="BV33" s="606"/>
      <c r="BW33" s="606"/>
      <c r="BX33" s="652">
        <v>95.1</v>
      </c>
      <c r="BY33" s="606"/>
      <c r="BZ33" s="606"/>
      <c r="CA33" s="606"/>
      <c r="CB33" s="669"/>
      <c r="CD33" s="618" t="s">
        <v>324</v>
      </c>
      <c r="CE33" s="619"/>
      <c r="CF33" s="619"/>
      <c r="CG33" s="619"/>
      <c r="CH33" s="619"/>
      <c r="CI33" s="619"/>
      <c r="CJ33" s="619"/>
      <c r="CK33" s="619"/>
      <c r="CL33" s="619"/>
      <c r="CM33" s="619"/>
      <c r="CN33" s="619"/>
      <c r="CO33" s="619"/>
      <c r="CP33" s="619"/>
      <c r="CQ33" s="620"/>
      <c r="CR33" s="621">
        <v>1697086</v>
      </c>
      <c r="CS33" s="634"/>
      <c r="CT33" s="634"/>
      <c r="CU33" s="634"/>
      <c r="CV33" s="634"/>
      <c r="CW33" s="634"/>
      <c r="CX33" s="634"/>
      <c r="CY33" s="635"/>
      <c r="CZ33" s="624">
        <v>51.4</v>
      </c>
      <c r="DA33" s="636"/>
      <c r="DB33" s="636"/>
      <c r="DC33" s="637"/>
      <c r="DD33" s="627">
        <v>1326805</v>
      </c>
      <c r="DE33" s="634"/>
      <c r="DF33" s="634"/>
      <c r="DG33" s="634"/>
      <c r="DH33" s="634"/>
      <c r="DI33" s="634"/>
      <c r="DJ33" s="634"/>
      <c r="DK33" s="635"/>
      <c r="DL33" s="627">
        <v>925450</v>
      </c>
      <c r="DM33" s="634"/>
      <c r="DN33" s="634"/>
      <c r="DO33" s="634"/>
      <c r="DP33" s="634"/>
      <c r="DQ33" s="634"/>
      <c r="DR33" s="634"/>
      <c r="DS33" s="634"/>
      <c r="DT33" s="634"/>
      <c r="DU33" s="634"/>
      <c r="DV33" s="635"/>
      <c r="DW33" s="624">
        <v>40.4</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3444</v>
      </c>
      <c r="S34" s="622"/>
      <c r="T34" s="622"/>
      <c r="U34" s="622"/>
      <c r="V34" s="622"/>
      <c r="W34" s="622"/>
      <c r="X34" s="622"/>
      <c r="Y34" s="623"/>
      <c r="Z34" s="659">
        <v>0.1</v>
      </c>
      <c r="AA34" s="659"/>
      <c r="AB34" s="659"/>
      <c r="AC34" s="659"/>
      <c r="AD34" s="660" t="s">
        <v>180</v>
      </c>
      <c r="AE34" s="660"/>
      <c r="AF34" s="660"/>
      <c r="AG34" s="660"/>
      <c r="AH34" s="660"/>
      <c r="AI34" s="660"/>
      <c r="AJ34" s="660"/>
      <c r="AK34" s="660"/>
      <c r="AL34" s="624" t="s">
        <v>180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566228</v>
      </c>
      <c r="CS34" s="622"/>
      <c r="CT34" s="622"/>
      <c r="CU34" s="622"/>
      <c r="CV34" s="622"/>
      <c r="CW34" s="622"/>
      <c r="CX34" s="622"/>
      <c r="CY34" s="623"/>
      <c r="CZ34" s="624">
        <v>17.2</v>
      </c>
      <c r="DA34" s="636"/>
      <c r="DB34" s="636"/>
      <c r="DC34" s="637"/>
      <c r="DD34" s="627">
        <v>408282</v>
      </c>
      <c r="DE34" s="622"/>
      <c r="DF34" s="622"/>
      <c r="DG34" s="622"/>
      <c r="DH34" s="622"/>
      <c r="DI34" s="622"/>
      <c r="DJ34" s="622"/>
      <c r="DK34" s="623"/>
      <c r="DL34" s="627">
        <v>276225</v>
      </c>
      <c r="DM34" s="622"/>
      <c r="DN34" s="622"/>
      <c r="DO34" s="622"/>
      <c r="DP34" s="622"/>
      <c r="DQ34" s="622"/>
      <c r="DR34" s="622"/>
      <c r="DS34" s="622"/>
      <c r="DT34" s="622"/>
      <c r="DU34" s="622"/>
      <c r="DV34" s="623"/>
      <c r="DW34" s="624">
        <v>12.1</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2974</v>
      </c>
      <c r="S35" s="622"/>
      <c r="T35" s="622"/>
      <c r="U35" s="622"/>
      <c r="V35" s="622"/>
      <c r="W35" s="622"/>
      <c r="X35" s="622"/>
      <c r="Y35" s="623"/>
      <c r="Z35" s="659">
        <v>0.1</v>
      </c>
      <c r="AA35" s="659"/>
      <c r="AB35" s="659"/>
      <c r="AC35" s="659"/>
      <c r="AD35" s="660" t="s">
        <v>180</v>
      </c>
      <c r="AE35" s="660"/>
      <c r="AF35" s="660"/>
      <c r="AG35" s="660"/>
      <c r="AH35" s="660"/>
      <c r="AI35" s="660"/>
      <c r="AJ35" s="660"/>
      <c r="AK35" s="660"/>
      <c r="AL35" s="624" t="s">
        <v>180</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11123</v>
      </c>
      <c r="CS35" s="634"/>
      <c r="CT35" s="634"/>
      <c r="CU35" s="634"/>
      <c r="CV35" s="634"/>
      <c r="CW35" s="634"/>
      <c r="CX35" s="634"/>
      <c r="CY35" s="635"/>
      <c r="CZ35" s="624">
        <v>0.3</v>
      </c>
      <c r="DA35" s="636"/>
      <c r="DB35" s="636"/>
      <c r="DC35" s="637"/>
      <c r="DD35" s="627">
        <v>5595</v>
      </c>
      <c r="DE35" s="634"/>
      <c r="DF35" s="634"/>
      <c r="DG35" s="634"/>
      <c r="DH35" s="634"/>
      <c r="DI35" s="634"/>
      <c r="DJ35" s="634"/>
      <c r="DK35" s="635"/>
      <c r="DL35" s="627">
        <v>5595</v>
      </c>
      <c r="DM35" s="634"/>
      <c r="DN35" s="634"/>
      <c r="DO35" s="634"/>
      <c r="DP35" s="634"/>
      <c r="DQ35" s="634"/>
      <c r="DR35" s="634"/>
      <c r="DS35" s="634"/>
      <c r="DT35" s="634"/>
      <c r="DU35" s="634"/>
      <c r="DV35" s="635"/>
      <c r="DW35" s="624">
        <v>0.2</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394359</v>
      </c>
      <c r="S36" s="622"/>
      <c r="T36" s="622"/>
      <c r="U36" s="622"/>
      <c r="V36" s="622"/>
      <c r="W36" s="622"/>
      <c r="X36" s="622"/>
      <c r="Y36" s="623"/>
      <c r="Z36" s="659">
        <v>10.4</v>
      </c>
      <c r="AA36" s="659"/>
      <c r="AB36" s="659"/>
      <c r="AC36" s="659"/>
      <c r="AD36" s="660" t="s">
        <v>180</v>
      </c>
      <c r="AE36" s="660"/>
      <c r="AF36" s="660"/>
      <c r="AG36" s="660"/>
      <c r="AH36" s="660"/>
      <c r="AI36" s="660"/>
      <c r="AJ36" s="660"/>
      <c r="AK36" s="660"/>
      <c r="AL36" s="624" t="s">
        <v>180</v>
      </c>
      <c r="AM36" s="625"/>
      <c r="AN36" s="625"/>
      <c r="AO36" s="661"/>
      <c r="AP36" s="222"/>
      <c r="AQ36" s="670" t="s">
        <v>332</v>
      </c>
      <c r="AR36" s="671"/>
      <c r="AS36" s="671"/>
      <c r="AT36" s="671"/>
      <c r="AU36" s="671"/>
      <c r="AV36" s="671"/>
      <c r="AW36" s="671"/>
      <c r="AX36" s="671"/>
      <c r="AY36" s="672"/>
      <c r="AZ36" s="676">
        <v>331238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84283</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647047</v>
      </c>
      <c r="CS36" s="622"/>
      <c r="CT36" s="622"/>
      <c r="CU36" s="622"/>
      <c r="CV36" s="622"/>
      <c r="CW36" s="622"/>
      <c r="CX36" s="622"/>
      <c r="CY36" s="623"/>
      <c r="CZ36" s="624">
        <v>19.600000000000001</v>
      </c>
      <c r="DA36" s="636"/>
      <c r="DB36" s="636"/>
      <c r="DC36" s="637"/>
      <c r="DD36" s="627">
        <v>549670</v>
      </c>
      <c r="DE36" s="622"/>
      <c r="DF36" s="622"/>
      <c r="DG36" s="622"/>
      <c r="DH36" s="622"/>
      <c r="DI36" s="622"/>
      <c r="DJ36" s="622"/>
      <c r="DK36" s="623"/>
      <c r="DL36" s="627">
        <v>392630</v>
      </c>
      <c r="DM36" s="622"/>
      <c r="DN36" s="622"/>
      <c r="DO36" s="622"/>
      <c r="DP36" s="622"/>
      <c r="DQ36" s="622"/>
      <c r="DR36" s="622"/>
      <c r="DS36" s="622"/>
      <c r="DT36" s="622"/>
      <c r="DU36" s="622"/>
      <c r="DV36" s="623"/>
      <c r="DW36" s="624">
        <v>17.100000000000001</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100178</v>
      </c>
      <c r="S37" s="622"/>
      <c r="T37" s="622"/>
      <c r="U37" s="622"/>
      <c r="V37" s="622"/>
      <c r="W37" s="622"/>
      <c r="X37" s="622"/>
      <c r="Y37" s="623"/>
      <c r="Z37" s="659">
        <v>2.7</v>
      </c>
      <c r="AA37" s="659"/>
      <c r="AB37" s="659"/>
      <c r="AC37" s="659"/>
      <c r="AD37" s="660" t="s">
        <v>180</v>
      </c>
      <c r="AE37" s="660"/>
      <c r="AF37" s="660"/>
      <c r="AG37" s="660"/>
      <c r="AH37" s="660"/>
      <c r="AI37" s="660"/>
      <c r="AJ37" s="660"/>
      <c r="AK37" s="660"/>
      <c r="AL37" s="624" t="s">
        <v>180</v>
      </c>
      <c r="AM37" s="625"/>
      <c r="AN37" s="625"/>
      <c r="AO37" s="661"/>
      <c r="AQ37" s="654" t="s">
        <v>336</v>
      </c>
      <c r="AR37" s="655"/>
      <c r="AS37" s="655"/>
      <c r="AT37" s="655"/>
      <c r="AU37" s="655"/>
      <c r="AV37" s="655"/>
      <c r="AW37" s="655"/>
      <c r="AX37" s="655"/>
      <c r="AY37" s="656"/>
      <c r="AZ37" s="621">
        <v>13857</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75760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287725</v>
      </c>
      <c r="CS37" s="634"/>
      <c r="CT37" s="634"/>
      <c r="CU37" s="634"/>
      <c r="CV37" s="634"/>
      <c r="CW37" s="634"/>
      <c r="CX37" s="634"/>
      <c r="CY37" s="635"/>
      <c r="CZ37" s="624">
        <v>8.6999999999999993</v>
      </c>
      <c r="DA37" s="636"/>
      <c r="DB37" s="636"/>
      <c r="DC37" s="637"/>
      <c r="DD37" s="627">
        <v>274888</v>
      </c>
      <c r="DE37" s="634"/>
      <c r="DF37" s="634"/>
      <c r="DG37" s="634"/>
      <c r="DH37" s="634"/>
      <c r="DI37" s="634"/>
      <c r="DJ37" s="634"/>
      <c r="DK37" s="635"/>
      <c r="DL37" s="627">
        <v>274349</v>
      </c>
      <c r="DM37" s="634"/>
      <c r="DN37" s="634"/>
      <c r="DO37" s="634"/>
      <c r="DP37" s="634"/>
      <c r="DQ37" s="634"/>
      <c r="DR37" s="634"/>
      <c r="DS37" s="634"/>
      <c r="DT37" s="634"/>
      <c r="DU37" s="634"/>
      <c r="DV37" s="635"/>
      <c r="DW37" s="624">
        <v>12</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159500</v>
      </c>
      <c r="S38" s="622"/>
      <c r="T38" s="622"/>
      <c r="U38" s="622"/>
      <c r="V38" s="622"/>
      <c r="W38" s="622"/>
      <c r="X38" s="622"/>
      <c r="Y38" s="623"/>
      <c r="Z38" s="659">
        <v>4.2</v>
      </c>
      <c r="AA38" s="659"/>
      <c r="AB38" s="659"/>
      <c r="AC38" s="659"/>
      <c r="AD38" s="660" t="s">
        <v>180</v>
      </c>
      <c r="AE38" s="660"/>
      <c r="AF38" s="660"/>
      <c r="AG38" s="660"/>
      <c r="AH38" s="660"/>
      <c r="AI38" s="660"/>
      <c r="AJ38" s="660"/>
      <c r="AK38" s="660"/>
      <c r="AL38" s="624" t="s">
        <v>180</v>
      </c>
      <c r="AM38" s="625"/>
      <c r="AN38" s="625"/>
      <c r="AO38" s="661"/>
      <c r="AQ38" s="654" t="s">
        <v>340</v>
      </c>
      <c r="AR38" s="655"/>
      <c r="AS38" s="655"/>
      <c r="AT38" s="655"/>
      <c r="AU38" s="655"/>
      <c r="AV38" s="655"/>
      <c r="AW38" s="655"/>
      <c r="AX38" s="655"/>
      <c r="AY38" s="656"/>
      <c r="AZ38" s="621">
        <v>13296</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660</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317381</v>
      </c>
      <c r="CS38" s="622"/>
      <c r="CT38" s="622"/>
      <c r="CU38" s="622"/>
      <c r="CV38" s="622"/>
      <c r="CW38" s="622"/>
      <c r="CX38" s="622"/>
      <c r="CY38" s="623"/>
      <c r="CZ38" s="624">
        <v>9.6</v>
      </c>
      <c r="DA38" s="636"/>
      <c r="DB38" s="636"/>
      <c r="DC38" s="637"/>
      <c r="DD38" s="627">
        <v>261506</v>
      </c>
      <c r="DE38" s="622"/>
      <c r="DF38" s="622"/>
      <c r="DG38" s="622"/>
      <c r="DH38" s="622"/>
      <c r="DI38" s="622"/>
      <c r="DJ38" s="622"/>
      <c r="DK38" s="623"/>
      <c r="DL38" s="627">
        <v>251000</v>
      </c>
      <c r="DM38" s="622"/>
      <c r="DN38" s="622"/>
      <c r="DO38" s="622"/>
      <c r="DP38" s="622"/>
      <c r="DQ38" s="622"/>
      <c r="DR38" s="622"/>
      <c r="DS38" s="622"/>
      <c r="DT38" s="622"/>
      <c r="DU38" s="622"/>
      <c r="DV38" s="623"/>
      <c r="DW38" s="624">
        <v>11</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180</v>
      </c>
      <c r="S39" s="622"/>
      <c r="T39" s="622"/>
      <c r="U39" s="622"/>
      <c r="V39" s="622"/>
      <c r="W39" s="622"/>
      <c r="X39" s="622"/>
      <c r="Y39" s="623"/>
      <c r="Z39" s="659" t="s">
        <v>180</v>
      </c>
      <c r="AA39" s="659"/>
      <c r="AB39" s="659"/>
      <c r="AC39" s="659"/>
      <c r="AD39" s="660" t="s">
        <v>180</v>
      </c>
      <c r="AE39" s="660"/>
      <c r="AF39" s="660"/>
      <c r="AG39" s="660"/>
      <c r="AH39" s="660"/>
      <c r="AI39" s="660"/>
      <c r="AJ39" s="660"/>
      <c r="AK39" s="660"/>
      <c r="AL39" s="624" t="s">
        <v>180</v>
      </c>
      <c r="AM39" s="625"/>
      <c r="AN39" s="625"/>
      <c r="AO39" s="661"/>
      <c r="AQ39" s="654" t="s">
        <v>344</v>
      </c>
      <c r="AR39" s="655"/>
      <c r="AS39" s="655"/>
      <c r="AT39" s="655"/>
      <c r="AU39" s="655"/>
      <c r="AV39" s="655"/>
      <c r="AW39" s="655"/>
      <c r="AX39" s="655"/>
      <c r="AY39" s="656"/>
      <c r="AZ39" s="621" t="s">
        <v>180</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947</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103307</v>
      </c>
      <c r="CS39" s="634"/>
      <c r="CT39" s="634"/>
      <c r="CU39" s="634"/>
      <c r="CV39" s="634"/>
      <c r="CW39" s="634"/>
      <c r="CX39" s="634"/>
      <c r="CY39" s="635"/>
      <c r="CZ39" s="624">
        <v>3.1</v>
      </c>
      <c r="DA39" s="636"/>
      <c r="DB39" s="636"/>
      <c r="DC39" s="637"/>
      <c r="DD39" s="627">
        <v>101752</v>
      </c>
      <c r="DE39" s="634"/>
      <c r="DF39" s="634"/>
      <c r="DG39" s="634"/>
      <c r="DH39" s="634"/>
      <c r="DI39" s="634"/>
      <c r="DJ39" s="634"/>
      <c r="DK39" s="635"/>
      <c r="DL39" s="627" t="s">
        <v>180</v>
      </c>
      <c r="DM39" s="634"/>
      <c r="DN39" s="634"/>
      <c r="DO39" s="634"/>
      <c r="DP39" s="634"/>
      <c r="DQ39" s="634"/>
      <c r="DR39" s="634"/>
      <c r="DS39" s="634"/>
      <c r="DT39" s="634"/>
      <c r="DU39" s="634"/>
      <c r="DV39" s="635"/>
      <c r="DW39" s="624" t="s">
        <v>180</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19000</v>
      </c>
      <c r="S40" s="622"/>
      <c r="T40" s="622"/>
      <c r="U40" s="622"/>
      <c r="V40" s="622"/>
      <c r="W40" s="622"/>
      <c r="X40" s="622"/>
      <c r="Y40" s="623"/>
      <c r="Z40" s="659">
        <v>0.5</v>
      </c>
      <c r="AA40" s="659"/>
      <c r="AB40" s="659"/>
      <c r="AC40" s="659"/>
      <c r="AD40" s="660" t="s">
        <v>180</v>
      </c>
      <c r="AE40" s="660"/>
      <c r="AF40" s="660"/>
      <c r="AG40" s="660"/>
      <c r="AH40" s="660"/>
      <c r="AI40" s="660"/>
      <c r="AJ40" s="660"/>
      <c r="AK40" s="660"/>
      <c r="AL40" s="624" t="s">
        <v>180</v>
      </c>
      <c r="AM40" s="625"/>
      <c r="AN40" s="625"/>
      <c r="AO40" s="661"/>
      <c r="AQ40" s="654" t="s">
        <v>348</v>
      </c>
      <c r="AR40" s="655"/>
      <c r="AS40" s="655"/>
      <c r="AT40" s="655"/>
      <c r="AU40" s="655"/>
      <c r="AV40" s="655"/>
      <c r="AW40" s="655"/>
      <c r="AX40" s="655"/>
      <c r="AY40" s="656"/>
      <c r="AZ40" s="621" t="s">
        <v>180</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98</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52000</v>
      </c>
      <c r="CS40" s="622"/>
      <c r="CT40" s="622"/>
      <c r="CU40" s="622"/>
      <c r="CV40" s="622"/>
      <c r="CW40" s="622"/>
      <c r="CX40" s="622"/>
      <c r="CY40" s="623"/>
      <c r="CZ40" s="624">
        <v>1.6</v>
      </c>
      <c r="DA40" s="636"/>
      <c r="DB40" s="636"/>
      <c r="DC40" s="637"/>
      <c r="DD40" s="627" t="s">
        <v>180</v>
      </c>
      <c r="DE40" s="622"/>
      <c r="DF40" s="622"/>
      <c r="DG40" s="622"/>
      <c r="DH40" s="622"/>
      <c r="DI40" s="622"/>
      <c r="DJ40" s="622"/>
      <c r="DK40" s="623"/>
      <c r="DL40" s="627" t="s">
        <v>180</v>
      </c>
      <c r="DM40" s="622"/>
      <c r="DN40" s="622"/>
      <c r="DO40" s="622"/>
      <c r="DP40" s="622"/>
      <c r="DQ40" s="622"/>
      <c r="DR40" s="622"/>
      <c r="DS40" s="622"/>
      <c r="DT40" s="622"/>
      <c r="DU40" s="622"/>
      <c r="DV40" s="623"/>
      <c r="DW40" s="624" t="s">
        <v>180</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3778435</v>
      </c>
      <c r="S41" s="646"/>
      <c r="T41" s="646"/>
      <c r="U41" s="646"/>
      <c r="V41" s="646"/>
      <c r="W41" s="646"/>
      <c r="X41" s="646"/>
      <c r="Y41" s="649"/>
      <c r="Z41" s="650">
        <v>100</v>
      </c>
      <c r="AA41" s="650"/>
      <c r="AB41" s="650"/>
      <c r="AC41" s="650"/>
      <c r="AD41" s="651">
        <v>2271728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62081</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180</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180</v>
      </c>
      <c r="CS41" s="634"/>
      <c r="CT41" s="634"/>
      <c r="CU41" s="634"/>
      <c r="CV41" s="634"/>
      <c r="CW41" s="634"/>
      <c r="CX41" s="634"/>
      <c r="CY41" s="635"/>
      <c r="CZ41" s="624" t="s">
        <v>179</v>
      </c>
      <c r="DA41" s="636"/>
      <c r="DB41" s="636"/>
      <c r="DC41" s="637"/>
      <c r="DD41" s="627" t="s">
        <v>180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242004</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233715</v>
      </c>
      <c r="CS42" s="634"/>
      <c r="CT42" s="634"/>
      <c r="CU42" s="634"/>
      <c r="CV42" s="634"/>
      <c r="CW42" s="634"/>
      <c r="CX42" s="634"/>
      <c r="CY42" s="635"/>
      <c r="CZ42" s="624">
        <v>7.1</v>
      </c>
      <c r="DA42" s="636"/>
      <c r="DB42" s="636"/>
      <c r="DC42" s="637"/>
      <c r="DD42" s="627">
        <v>57660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4857</v>
      </c>
      <c r="CS43" s="634"/>
      <c r="CT43" s="634"/>
      <c r="CU43" s="634"/>
      <c r="CV43" s="634"/>
      <c r="CW43" s="634"/>
      <c r="CX43" s="634"/>
      <c r="CY43" s="635"/>
      <c r="CZ43" s="624">
        <v>0.1</v>
      </c>
      <c r="DA43" s="636"/>
      <c r="DB43" s="636"/>
      <c r="DC43" s="637"/>
      <c r="DD43" s="627">
        <v>4857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362</v>
      </c>
      <c r="CG44" s="619"/>
      <c r="CH44" s="619"/>
      <c r="CI44" s="619"/>
      <c r="CJ44" s="619"/>
      <c r="CK44" s="619"/>
      <c r="CL44" s="619"/>
      <c r="CM44" s="619"/>
      <c r="CN44" s="619"/>
      <c r="CO44" s="619"/>
      <c r="CP44" s="619"/>
      <c r="CQ44" s="620"/>
      <c r="CR44" s="621">
        <v>227870</v>
      </c>
      <c r="CS44" s="622"/>
      <c r="CT44" s="622"/>
      <c r="CU44" s="622"/>
      <c r="CV44" s="622"/>
      <c r="CW44" s="622"/>
      <c r="CX44" s="622"/>
      <c r="CY44" s="623"/>
      <c r="CZ44" s="624">
        <v>6.9</v>
      </c>
      <c r="DA44" s="625"/>
      <c r="DB44" s="625"/>
      <c r="DC44" s="626"/>
      <c r="DD44" s="627">
        <v>55812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53189</v>
      </c>
      <c r="CS45" s="634"/>
      <c r="CT45" s="634"/>
      <c r="CU45" s="634"/>
      <c r="CV45" s="634"/>
      <c r="CW45" s="634"/>
      <c r="CX45" s="634"/>
      <c r="CY45" s="635"/>
      <c r="CZ45" s="624">
        <v>1.6</v>
      </c>
      <c r="DA45" s="636"/>
      <c r="DB45" s="636"/>
      <c r="DC45" s="637"/>
      <c r="DD45" s="627">
        <v>1271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160966</v>
      </c>
      <c r="CS46" s="622"/>
      <c r="CT46" s="622"/>
      <c r="CU46" s="622"/>
      <c r="CV46" s="622"/>
      <c r="CW46" s="622"/>
      <c r="CX46" s="622"/>
      <c r="CY46" s="623"/>
      <c r="CZ46" s="624">
        <v>4.9000000000000004</v>
      </c>
      <c r="DA46" s="625"/>
      <c r="DB46" s="625"/>
      <c r="DC46" s="626"/>
      <c r="DD46" s="627">
        <v>53626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5845</v>
      </c>
      <c r="CS47" s="634"/>
      <c r="CT47" s="634"/>
      <c r="CU47" s="634"/>
      <c r="CV47" s="634"/>
      <c r="CW47" s="634"/>
      <c r="CX47" s="634"/>
      <c r="CY47" s="635"/>
      <c r="CZ47" s="624">
        <v>0.2</v>
      </c>
      <c r="DA47" s="636"/>
      <c r="DB47" s="636"/>
      <c r="DC47" s="637"/>
      <c r="DD47" s="627">
        <v>1848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132</v>
      </c>
      <c r="CS48" s="622"/>
      <c r="CT48" s="622"/>
      <c r="CU48" s="622"/>
      <c r="CV48" s="622"/>
      <c r="CW48" s="622"/>
      <c r="CX48" s="622"/>
      <c r="CY48" s="623"/>
      <c r="CZ48" s="624" t="s">
        <v>132</v>
      </c>
      <c r="DA48" s="625"/>
      <c r="DB48" s="625"/>
      <c r="DC48" s="626"/>
      <c r="DD48" s="627" t="s">
        <v>132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3301035</v>
      </c>
      <c r="CS49" s="606"/>
      <c r="CT49" s="606"/>
      <c r="CU49" s="606"/>
      <c r="CV49" s="606"/>
      <c r="CW49" s="606"/>
      <c r="CX49" s="606"/>
      <c r="CY49" s="607"/>
      <c r="CZ49" s="608">
        <v>100</v>
      </c>
      <c r="DA49" s="609"/>
      <c r="DB49" s="609"/>
      <c r="DC49" s="610"/>
      <c r="DD49" s="611">
        <v>2545064</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QsiKe2bwlsYpSBDJ19+m/STbdLx2rsn3KGtuiJ8iYwFmW5+ZyyFD5wSEQ+dp4tkhC0+iUEgrmeODgyNJIwxxWQ==" saltValue="GHHHEXIoP1GWRQNyJdzR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3777</v>
      </c>
      <c r="R7" s="1103"/>
      <c r="S7" s="1103"/>
      <c r="T7" s="1103"/>
      <c r="U7" s="1103"/>
      <c r="V7" s="1103">
        <v>3301</v>
      </c>
      <c r="W7" s="1103"/>
      <c r="X7" s="1103"/>
      <c r="Y7" s="1103"/>
      <c r="Z7" s="1103"/>
      <c r="AA7" s="1103">
        <v>476</v>
      </c>
      <c r="AB7" s="1103"/>
      <c r="AC7" s="1103"/>
      <c r="AD7" s="1103"/>
      <c r="AE7" s="1104"/>
      <c r="AF7" s="1105">
        <v>389</v>
      </c>
      <c r="AG7" s="1106"/>
      <c r="AH7" s="1106"/>
      <c r="AI7" s="1106"/>
      <c r="AJ7" s="1107"/>
      <c r="AK7" s="1108" t="s">
        <v>572</v>
      </c>
      <c r="AL7" s="1109"/>
      <c r="AM7" s="1109"/>
      <c r="AN7" s="1109"/>
      <c r="AO7" s="1109"/>
      <c r="AP7" s="1109">
        <v>3448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15">
      <c r="A8" s="238">
        <v>2</v>
      </c>
      <c r="B8" s="1030" t="s">
        <v>392</v>
      </c>
      <c r="C8" s="1031"/>
      <c r="D8" s="1031"/>
      <c r="E8" s="1031"/>
      <c r="F8" s="1031"/>
      <c r="G8" s="1031"/>
      <c r="H8" s="1031"/>
      <c r="I8" s="1031"/>
      <c r="J8" s="1031"/>
      <c r="K8" s="1031"/>
      <c r="L8" s="1031"/>
      <c r="M8" s="1031"/>
      <c r="N8" s="1031"/>
      <c r="O8" s="1031"/>
      <c r="P8" s="1032"/>
      <c r="Q8" s="1038">
        <v>8</v>
      </c>
      <c r="R8" s="1039"/>
      <c r="S8" s="1039"/>
      <c r="T8" s="1039"/>
      <c r="U8" s="1039"/>
      <c r="V8" s="1039">
        <v>6</v>
      </c>
      <c r="W8" s="1039"/>
      <c r="X8" s="1039"/>
      <c r="Y8" s="1039"/>
      <c r="Z8" s="1039"/>
      <c r="AA8" s="1039">
        <v>1</v>
      </c>
      <c r="AB8" s="1039"/>
      <c r="AC8" s="1039"/>
      <c r="AD8" s="1039"/>
      <c r="AE8" s="1040"/>
      <c r="AF8" s="1035">
        <v>1</v>
      </c>
      <c r="AG8" s="1036"/>
      <c r="AH8" s="1036"/>
      <c r="AI8" s="1036"/>
      <c r="AJ8" s="1037"/>
      <c r="AK8" s="1080">
        <v>1</v>
      </c>
      <c r="AL8" s="1081"/>
      <c r="AM8" s="1081"/>
      <c r="AN8" s="1081"/>
      <c r="AO8" s="1081"/>
      <c r="AP8" s="1081" t="s">
        <v>572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3778</v>
      </c>
      <c r="R23" s="1061"/>
      <c r="S23" s="1061"/>
      <c r="T23" s="1061"/>
      <c r="U23" s="1061"/>
      <c r="V23" s="1061">
        <v>3301</v>
      </c>
      <c r="W23" s="1061"/>
      <c r="X23" s="1061"/>
      <c r="Y23" s="1061"/>
      <c r="Z23" s="1061"/>
      <c r="AA23" s="1061">
        <v>477</v>
      </c>
      <c r="AB23" s="1061"/>
      <c r="AC23" s="1061"/>
      <c r="AD23" s="1061"/>
      <c r="AE23" s="1068"/>
      <c r="AF23" s="1069">
        <v>391</v>
      </c>
      <c r="AG23" s="1061"/>
      <c r="AH23" s="1061"/>
      <c r="AI23" s="1061"/>
      <c r="AJ23" s="1070"/>
      <c r="AK23" s="1071"/>
      <c r="AL23" s="1072"/>
      <c r="AM23" s="1072"/>
      <c r="AN23" s="1072"/>
      <c r="AO23" s="1072"/>
      <c r="AP23" s="1061">
        <v>3448</v>
      </c>
      <c r="AQ23" s="1061"/>
      <c r="AR23" s="1061"/>
      <c r="AS23" s="1061"/>
      <c r="AT23" s="1061"/>
      <c r="AU23" s="1062"/>
      <c r="AV23" s="1062"/>
      <c r="AW23" s="1062"/>
      <c r="AX23" s="1062"/>
      <c r="AY23" s="1063"/>
      <c r="AZ23" s="1064" t="s">
        <v>180</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633</v>
      </c>
      <c r="R28" s="1051"/>
      <c r="S28" s="1051"/>
      <c r="T28" s="1051"/>
      <c r="U28" s="1051"/>
      <c r="V28" s="1051">
        <v>549</v>
      </c>
      <c r="W28" s="1051"/>
      <c r="X28" s="1051"/>
      <c r="Y28" s="1051"/>
      <c r="Z28" s="1051"/>
      <c r="AA28" s="1051">
        <v>84</v>
      </c>
      <c r="AB28" s="1051"/>
      <c r="AC28" s="1051"/>
      <c r="AD28" s="1051"/>
      <c r="AE28" s="1052"/>
      <c r="AF28" s="1053">
        <v>84</v>
      </c>
      <c r="AG28" s="1051"/>
      <c r="AH28" s="1051"/>
      <c r="AI28" s="1051"/>
      <c r="AJ28" s="1054"/>
      <c r="AK28" s="1042">
        <v>62</v>
      </c>
      <c r="AL28" s="1043"/>
      <c r="AM28" s="1043"/>
      <c r="AN28" s="1043"/>
      <c r="AO28" s="1043"/>
      <c r="AP28" s="1043" t="s">
        <v>572</v>
      </c>
      <c r="AQ28" s="1043"/>
      <c r="AR28" s="1043"/>
      <c r="AS28" s="1043"/>
      <c r="AT28" s="1043"/>
      <c r="AU28" s="1043" t="s">
        <v>572</v>
      </c>
      <c r="AV28" s="1043"/>
      <c r="AW28" s="1043"/>
      <c r="AX28" s="1043"/>
      <c r="AY28" s="1043"/>
      <c r="AZ28" s="1044" t="s">
        <v>572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846</v>
      </c>
      <c r="R29" s="1039"/>
      <c r="S29" s="1039"/>
      <c r="T29" s="1039"/>
      <c r="U29" s="1039"/>
      <c r="V29" s="1039">
        <v>736</v>
      </c>
      <c r="W29" s="1039"/>
      <c r="X29" s="1039"/>
      <c r="Y29" s="1039"/>
      <c r="Z29" s="1039"/>
      <c r="AA29" s="1039">
        <v>110</v>
      </c>
      <c r="AB29" s="1039"/>
      <c r="AC29" s="1039"/>
      <c r="AD29" s="1039"/>
      <c r="AE29" s="1040"/>
      <c r="AF29" s="1035">
        <v>110</v>
      </c>
      <c r="AG29" s="1036"/>
      <c r="AH29" s="1036"/>
      <c r="AI29" s="1036"/>
      <c r="AJ29" s="1037"/>
      <c r="AK29" s="980">
        <v>118</v>
      </c>
      <c r="AL29" s="971"/>
      <c r="AM29" s="971"/>
      <c r="AN29" s="971"/>
      <c r="AO29" s="971"/>
      <c r="AP29" s="971" t="s">
        <v>572</v>
      </c>
      <c r="AQ29" s="971"/>
      <c r="AR29" s="971"/>
      <c r="AS29" s="971"/>
      <c r="AT29" s="971"/>
      <c r="AU29" s="971" t="s">
        <v>572</v>
      </c>
      <c r="AV29" s="971"/>
      <c r="AW29" s="971"/>
      <c r="AX29" s="971"/>
      <c r="AY29" s="971"/>
      <c r="AZ29" s="1041" t="s">
        <v>572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112</v>
      </c>
      <c r="R30" s="1039"/>
      <c r="S30" s="1039"/>
      <c r="T30" s="1039"/>
      <c r="U30" s="1039"/>
      <c r="V30" s="1039">
        <v>111</v>
      </c>
      <c r="W30" s="1039"/>
      <c r="X30" s="1039"/>
      <c r="Y30" s="1039"/>
      <c r="Z30" s="1039"/>
      <c r="AA30" s="1039">
        <v>1</v>
      </c>
      <c r="AB30" s="1039"/>
      <c r="AC30" s="1039"/>
      <c r="AD30" s="1039"/>
      <c r="AE30" s="1040"/>
      <c r="AF30" s="1035">
        <v>1</v>
      </c>
      <c r="AG30" s="1036"/>
      <c r="AH30" s="1036"/>
      <c r="AI30" s="1036"/>
      <c r="AJ30" s="1037"/>
      <c r="AK30" s="980">
        <v>35</v>
      </c>
      <c r="AL30" s="971"/>
      <c r="AM30" s="971"/>
      <c r="AN30" s="971"/>
      <c r="AO30" s="971"/>
      <c r="AP30" s="971" t="s">
        <v>572</v>
      </c>
      <c r="AQ30" s="971"/>
      <c r="AR30" s="971"/>
      <c r="AS30" s="971"/>
      <c r="AT30" s="971"/>
      <c r="AU30" s="971" t="s">
        <v>572</v>
      </c>
      <c r="AV30" s="971"/>
      <c r="AW30" s="971"/>
      <c r="AX30" s="971"/>
      <c r="AY30" s="971"/>
      <c r="AZ30" s="1041" t="s">
        <v>572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119</v>
      </c>
      <c r="R31" s="1039"/>
      <c r="S31" s="1039"/>
      <c r="T31" s="1039"/>
      <c r="U31" s="1039"/>
      <c r="V31" s="1039">
        <v>118</v>
      </c>
      <c r="W31" s="1039"/>
      <c r="X31" s="1039"/>
      <c r="Y31" s="1039"/>
      <c r="Z31" s="1039"/>
      <c r="AA31" s="1039">
        <v>1</v>
      </c>
      <c r="AB31" s="1039"/>
      <c r="AC31" s="1039"/>
      <c r="AD31" s="1039"/>
      <c r="AE31" s="1040"/>
      <c r="AF31" s="1035">
        <v>288</v>
      </c>
      <c r="AG31" s="1036"/>
      <c r="AH31" s="1036"/>
      <c r="AI31" s="1036"/>
      <c r="AJ31" s="1037"/>
      <c r="AK31" s="980">
        <v>14</v>
      </c>
      <c r="AL31" s="971"/>
      <c r="AM31" s="971"/>
      <c r="AN31" s="971"/>
      <c r="AO31" s="971"/>
      <c r="AP31" s="971">
        <v>708</v>
      </c>
      <c r="AQ31" s="971"/>
      <c r="AR31" s="971"/>
      <c r="AS31" s="971"/>
      <c r="AT31" s="971"/>
      <c r="AU31" s="971">
        <v>200</v>
      </c>
      <c r="AV31" s="971"/>
      <c r="AW31" s="971"/>
      <c r="AX31" s="971"/>
      <c r="AY31" s="971"/>
      <c r="AZ31" s="1041" t="s">
        <v>572</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411</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412</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484</v>
      </c>
      <c r="AG63" s="959"/>
      <c r="AH63" s="959"/>
      <c r="AI63" s="959"/>
      <c r="AJ63" s="1022"/>
      <c r="AK63" s="1023"/>
      <c r="AL63" s="963"/>
      <c r="AM63" s="963"/>
      <c r="AN63" s="963"/>
      <c r="AO63" s="963"/>
      <c r="AP63" s="959">
        <v>708</v>
      </c>
      <c r="AQ63" s="959"/>
      <c r="AR63" s="959"/>
      <c r="AS63" s="959"/>
      <c r="AT63" s="959"/>
      <c r="AU63" s="959">
        <v>200</v>
      </c>
      <c r="AV63" s="959"/>
      <c r="AW63" s="959"/>
      <c r="AX63" s="959"/>
      <c r="AY63" s="959"/>
      <c r="AZ63" s="1017"/>
      <c r="BA63" s="1017"/>
      <c r="BB63" s="1017"/>
      <c r="BC63" s="1017"/>
      <c r="BD63" s="1017"/>
      <c r="BE63" s="960"/>
      <c r="BF63" s="960"/>
      <c r="BG63" s="960"/>
      <c r="BH63" s="960"/>
      <c r="BI63" s="961"/>
      <c r="BJ63" s="1018" t="s">
        <v>413</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417</v>
      </c>
      <c r="W66" s="1002"/>
      <c r="X66" s="1002"/>
      <c r="Y66" s="1002"/>
      <c r="Z66" s="1003"/>
      <c r="AA66" s="1001" t="s">
        <v>418</v>
      </c>
      <c r="AB66" s="1002"/>
      <c r="AC66" s="1002"/>
      <c r="AD66" s="1002"/>
      <c r="AE66" s="1003"/>
      <c r="AF66" s="1007" t="s">
        <v>401</v>
      </c>
      <c r="AG66" s="1008"/>
      <c r="AH66" s="1008"/>
      <c r="AI66" s="1008"/>
      <c r="AJ66" s="1009"/>
      <c r="AK66" s="1001" t="s">
        <v>402</v>
      </c>
      <c r="AL66" s="996"/>
      <c r="AM66" s="996"/>
      <c r="AN66" s="996"/>
      <c r="AO66" s="997"/>
      <c r="AP66" s="1001" t="s">
        <v>419</v>
      </c>
      <c r="AQ66" s="1002"/>
      <c r="AR66" s="1002"/>
      <c r="AS66" s="1002"/>
      <c r="AT66" s="1003"/>
      <c r="AU66" s="1001" t="s">
        <v>420</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573</v>
      </c>
      <c r="C68" s="986"/>
      <c r="D68" s="986"/>
      <c r="E68" s="986"/>
      <c r="F68" s="986"/>
      <c r="G68" s="986"/>
      <c r="H68" s="986"/>
      <c r="I68" s="986"/>
      <c r="J68" s="986"/>
      <c r="K68" s="986"/>
      <c r="L68" s="986"/>
      <c r="M68" s="986"/>
      <c r="N68" s="986"/>
      <c r="O68" s="986"/>
      <c r="P68" s="987"/>
      <c r="Q68" s="988">
        <v>4698</v>
      </c>
      <c r="R68" s="982"/>
      <c r="S68" s="982"/>
      <c r="T68" s="982"/>
      <c r="U68" s="982"/>
      <c r="V68" s="982">
        <v>3780</v>
      </c>
      <c r="W68" s="982"/>
      <c r="X68" s="982"/>
      <c r="Y68" s="982"/>
      <c r="Z68" s="982"/>
      <c r="AA68" s="982">
        <v>918</v>
      </c>
      <c r="AB68" s="982"/>
      <c r="AC68" s="982"/>
      <c r="AD68" s="982"/>
      <c r="AE68" s="982"/>
      <c r="AF68" s="982">
        <v>918</v>
      </c>
      <c r="AG68" s="982"/>
      <c r="AH68" s="982"/>
      <c r="AI68" s="982"/>
      <c r="AJ68" s="982"/>
      <c r="AK68" s="982">
        <v>1</v>
      </c>
      <c r="AL68" s="982"/>
      <c r="AM68" s="982"/>
      <c r="AN68" s="982"/>
      <c r="AO68" s="982"/>
      <c r="AP68" s="982" t="s">
        <v>585</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574</v>
      </c>
      <c r="C69" s="975"/>
      <c r="D69" s="975"/>
      <c r="E69" s="975"/>
      <c r="F69" s="975"/>
      <c r="G69" s="975"/>
      <c r="H69" s="975"/>
      <c r="I69" s="975"/>
      <c r="J69" s="975"/>
      <c r="K69" s="975"/>
      <c r="L69" s="975"/>
      <c r="M69" s="975"/>
      <c r="N69" s="975"/>
      <c r="O69" s="975"/>
      <c r="P69" s="976"/>
      <c r="Q69" s="977">
        <v>112</v>
      </c>
      <c r="R69" s="971"/>
      <c r="S69" s="971"/>
      <c r="T69" s="971"/>
      <c r="U69" s="971"/>
      <c r="V69" s="971">
        <v>74</v>
      </c>
      <c r="W69" s="971"/>
      <c r="X69" s="971"/>
      <c r="Y69" s="971"/>
      <c r="Z69" s="971"/>
      <c r="AA69" s="971">
        <v>38</v>
      </c>
      <c r="AB69" s="971"/>
      <c r="AC69" s="971"/>
      <c r="AD69" s="971"/>
      <c r="AE69" s="971"/>
      <c r="AF69" s="971">
        <v>38</v>
      </c>
      <c r="AG69" s="971"/>
      <c r="AH69" s="971"/>
      <c r="AI69" s="971"/>
      <c r="AJ69" s="971"/>
      <c r="AK69" s="971" t="s">
        <v>585</v>
      </c>
      <c r="AL69" s="971"/>
      <c r="AM69" s="971"/>
      <c r="AN69" s="971"/>
      <c r="AO69" s="971"/>
      <c r="AP69" s="971" t="s">
        <v>585</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575</v>
      </c>
      <c r="C70" s="975"/>
      <c r="D70" s="975"/>
      <c r="E70" s="975"/>
      <c r="F70" s="975"/>
      <c r="G70" s="975"/>
      <c r="H70" s="975"/>
      <c r="I70" s="975"/>
      <c r="J70" s="975"/>
      <c r="K70" s="975"/>
      <c r="L70" s="975"/>
      <c r="M70" s="975"/>
      <c r="N70" s="975"/>
      <c r="O70" s="975"/>
      <c r="P70" s="976"/>
      <c r="Q70" s="977">
        <v>4</v>
      </c>
      <c r="R70" s="971"/>
      <c r="S70" s="971"/>
      <c r="T70" s="971"/>
      <c r="U70" s="971"/>
      <c r="V70" s="971">
        <v>3</v>
      </c>
      <c r="W70" s="971"/>
      <c r="X70" s="971"/>
      <c r="Y70" s="971"/>
      <c r="Z70" s="971"/>
      <c r="AA70" s="971">
        <v>1</v>
      </c>
      <c r="AB70" s="971"/>
      <c r="AC70" s="971"/>
      <c r="AD70" s="971"/>
      <c r="AE70" s="971"/>
      <c r="AF70" s="971">
        <v>1</v>
      </c>
      <c r="AG70" s="971"/>
      <c r="AH70" s="971"/>
      <c r="AI70" s="971"/>
      <c r="AJ70" s="971"/>
      <c r="AK70" s="971" t="s">
        <v>585</v>
      </c>
      <c r="AL70" s="971"/>
      <c r="AM70" s="971"/>
      <c r="AN70" s="971"/>
      <c r="AO70" s="971"/>
      <c r="AP70" s="971" t="s">
        <v>585</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576</v>
      </c>
      <c r="C71" s="975"/>
      <c r="D71" s="975"/>
      <c r="E71" s="975"/>
      <c r="F71" s="975"/>
      <c r="G71" s="975"/>
      <c r="H71" s="975"/>
      <c r="I71" s="975"/>
      <c r="J71" s="975"/>
      <c r="K71" s="975"/>
      <c r="L71" s="975"/>
      <c r="M71" s="975"/>
      <c r="N71" s="975"/>
      <c r="O71" s="975"/>
      <c r="P71" s="976"/>
      <c r="Q71" s="977">
        <v>81</v>
      </c>
      <c r="R71" s="971"/>
      <c r="S71" s="971"/>
      <c r="T71" s="971"/>
      <c r="U71" s="971"/>
      <c r="V71" s="971">
        <v>73</v>
      </c>
      <c r="W71" s="971"/>
      <c r="X71" s="971"/>
      <c r="Y71" s="971"/>
      <c r="Z71" s="971"/>
      <c r="AA71" s="971">
        <v>8</v>
      </c>
      <c r="AB71" s="971"/>
      <c r="AC71" s="971"/>
      <c r="AD71" s="971"/>
      <c r="AE71" s="971"/>
      <c r="AF71" s="971">
        <v>8</v>
      </c>
      <c r="AG71" s="971"/>
      <c r="AH71" s="971"/>
      <c r="AI71" s="971"/>
      <c r="AJ71" s="971"/>
      <c r="AK71" s="971" t="s">
        <v>585</v>
      </c>
      <c r="AL71" s="971"/>
      <c r="AM71" s="971"/>
      <c r="AN71" s="971"/>
      <c r="AO71" s="971"/>
      <c r="AP71" s="971" t="s">
        <v>585</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577</v>
      </c>
      <c r="C72" s="975"/>
      <c r="D72" s="975"/>
      <c r="E72" s="975"/>
      <c r="F72" s="975"/>
      <c r="G72" s="975"/>
      <c r="H72" s="975"/>
      <c r="I72" s="975"/>
      <c r="J72" s="975"/>
      <c r="K72" s="975"/>
      <c r="L72" s="975"/>
      <c r="M72" s="975"/>
      <c r="N72" s="975"/>
      <c r="O72" s="975"/>
      <c r="P72" s="976"/>
      <c r="Q72" s="977">
        <v>139615</v>
      </c>
      <c r="R72" s="971"/>
      <c r="S72" s="971"/>
      <c r="T72" s="971"/>
      <c r="U72" s="971"/>
      <c r="V72" s="971">
        <v>134963</v>
      </c>
      <c r="W72" s="971"/>
      <c r="X72" s="971"/>
      <c r="Y72" s="971"/>
      <c r="Z72" s="971"/>
      <c r="AA72" s="971">
        <v>4652</v>
      </c>
      <c r="AB72" s="971"/>
      <c r="AC72" s="971"/>
      <c r="AD72" s="971"/>
      <c r="AE72" s="971"/>
      <c r="AF72" s="971">
        <v>4652</v>
      </c>
      <c r="AG72" s="971"/>
      <c r="AH72" s="971"/>
      <c r="AI72" s="971"/>
      <c r="AJ72" s="971"/>
      <c r="AK72" s="971" t="s">
        <v>585</v>
      </c>
      <c r="AL72" s="971"/>
      <c r="AM72" s="971"/>
      <c r="AN72" s="971"/>
      <c r="AO72" s="971"/>
      <c r="AP72" s="971" t="s">
        <v>585</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578</v>
      </c>
      <c r="C73" s="975"/>
      <c r="D73" s="975"/>
      <c r="E73" s="975"/>
      <c r="F73" s="975"/>
      <c r="G73" s="975"/>
      <c r="H73" s="975"/>
      <c r="I73" s="975"/>
      <c r="J73" s="975"/>
      <c r="K73" s="975"/>
      <c r="L73" s="975"/>
      <c r="M73" s="975"/>
      <c r="N73" s="975"/>
      <c r="O73" s="975"/>
      <c r="P73" s="976"/>
      <c r="Q73" s="977">
        <v>155</v>
      </c>
      <c r="R73" s="971"/>
      <c r="S73" s="971"/>
      <c r="T73" s="971"/>
      <c r="U73" s="971"/>
      <c r="V73" s="971">
        <v>139</v>
      </c>
      <c r="W73" s="971"/>
      <c r="X73" s="971"/>
      <c r="Y73" s="971"/>
      <c r="Z73" s="971"/>
      <c r="AA73" s="971">
        <v>16</v>
      </c>
      <c r="AB73" s="971"/>
      <c r="AC73" s="971"/>
      <c r="AD73" s="971"/>
      <c r="AE73" s="971"/>
      <c r="AF73" s="971">
        <v>16</v>
      </c>
      <c r="AG73" s="971"/>
      <c r="AH73" s="971"/>
      <c r="AI73" s="971"/>
      <c r="AJ73" s="971"/>
      <c r="AK73" s="971" t="s">
        <v>585</v>
      </c>
      <c r="AL73" s="971"/>
      <c r="AM73" s="971"/>
      <c r="AN73" s="971"/>
      <c r="AO73" s="971"/>
      <c r="AP73" s="971" t="s">
        <v>585</v>
      </c>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579</v>
      </c>
      <c r="C74" s="975"/>
      <c r="D74" s="975"/>
      <c r="E74" s="975"/>
      <c r="F74" s="975"/>
      <c r="G74" s="975"/>
      <c r="H74" s="975"/>
      <c r="I74" s="975"/>
      <c r="J74" s="975"/>
      <c r="K74" s="975"/>
      <c r="L74" s="975"/>
      <c r="M74" s="975"/>
      <c r="N74" s="975"/>
      <c r="O74" s="975"/>
      <c r="P74" s="976"/>
      <c r="Q74" s="977">
        <v>600</v>
      </c>
      <c r="R74" s="971"/>
      <c r="S74" s="971"/>
      <c r="T74" s="971"/>
      <c r="U74" s="971"/>
      <c r="V74" s="971">
        <v>542</v>
      </c>
      <c r="W74" s="971"/>
      <c r="X74" s="971"/>
      <c r="Y74" s="971"/>
      <c r="Z74" s="971"/>
      <c r="AA74" s="971">
        <v>58</v>
      </c>
      <c r="AB74" s="971"/>
      <c r="AC74" s="971"/>
      <c r="AD74" s="971"/>
      <c r="AE74" s="971"/>
      <c r="AF74" s="971">
        <v>58</v>
      </c>
      <c r="AG74" s="971"/>
      <c r="AH74" s="971"/>
      <c r="AI74" s="971"/>
      <c r="AJ74" s="971"/>
      <c r="AK74" s="971" t="s">
        <v>585</v>
      </c>
      <c r="AL74" s="971"/>
      <c r="AM74" s="971"/>
      <c r="AN74" s="971"/>
      <c r="AO74" s="971"/>
      <c r="AP74" s="971" t="s">
        <v>585</v>
      </c>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580</v>
      </c>
      <c r="C75" s="975"/>
      <c r="D75" s="975"/>
      <c r="E75" s="975"/>
      <c r="F75" s="975"/>
      <c r="G75" s="975"/>
      <c r="H75" s="975"/>
      <c r="I75" s="975"/>
      <c r="J75" s="975"/>
      <c r="K75" s="975"/>
      <c r="L75" s="975"/>
      <c r="M75" s="975"/>
      <c r="N75" s="975"/>
      <c r="O75" s="975"/>
      <c r="P75" s="976"/>
      <c r="Q75" s="978">
        <v>648</v>
      </c>
      <c r="R75" s="979"/>
      <c r="S75" s="979"/>
      <c r="T75" s="979"/>
      <c r="U75" s="980"/>
      <c r="V75" s="981">
        <v>579</v>
      </c>
      <c r="W75" s="979"/>
      <c r="X75" s="979"/>
      <c r="Y75" s="979"/>
      <c r="Z75" s="980"/>
      <c r="AA75" s="981">
        <v>69</v>
      </c>
      <c r="AB75" s="979"/>
      <c r="AC75" s="979"/>
      <c r="AD75" s="979"/>
      <c r="AE75" s="980"/>
      <c r="AF75" s="981">
        <v>69</v>
      </c>
      <c r="AG75" s="979"/>
      <c r="AH75" s="979"/>
      <c r="AI75" s="979"/>
      <c r="AJ75" s="980"/>
      <c r="AK75" s="981">
        <v>60</v>
      </c>
      <c r="AL75" s="979"/>
      <c r="AM75" s="979"/>
      <c r="AN75" s="979"/>
      <c r="AO75" s="980"/>
      <c r="AP75" s="981" t="s">
        <v>585</v>
      </c>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581</v>
      </c>
      <c r="C76" s="975"/>
      <c r="D76" s="975"/>
      <c r="E76" s="975"/>
      <c r="F76" s="975"/>
      <c r="G76" s="975"/>
      <c r="H76" s="975"/>
      <c r="I76" s="975"/>
      <c r="J76" s="975"/>
      <c r="K76" s="975"/>
      <c r="L76" s="975"/>
      <c r="M76" s="975"/>
      <c r="N76" s="975"/>
      <c r="O76" s="975"/>
      <c r="P76" s="976"/>
      <c r="Q76" s="978">
        <v>180</v>
      </c>
      <c r="R76" s="979"/>
      <c r="S76" s="979"/>
      <c r="T76" s="979"/>
      <c r="U76" s="980"/>
      <c r="V76" s="981">
        <v>177</v>
      </c>
      <c r="W76" s="979"/>
      <c r="X76" s="979"/>
      <c r="Y76" s="979"/>
      <c r="Z76" s="980"/>
      <c r="AA76" s="981">
        <v>3</v>
      </c>
      <c r="AB76" s="979"/>
      <c r="AC76" s="979"/>
      <c r="AD76" s="979"/>
      <c r="AE76" s="980"/>
      <c r="AF76" s="981">
        <v>3</v>
      </c>
      <c r="AG76" s="979"/>
      <c r="AH76" s="979"/>
      <c r="AI76" s="979"/>
      <c r="AJ76" s="980"/>
      <c r="AK76" s="981" t="s">
        <v>585</v>
      </c>
      <c r="AL76" s="979"/>
      <c r="AM76" s="979"/>
      <c r="AN76" s="979"/>
      <c r="AO76" s="980"/>
      <c r="AP76" s="981" t="s">
        <v>585</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311</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311</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311</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510046</v>
      </c>
      <c r="AB110" s="889"/>
      <c r="AC110" s="889"/>
      <c r="AD110" s="889"/>
      <c r="AE110" s="890"/>
      <c r="AF110" s="891">
        <v>481892</v>
      </c>
      <c r="AG110" s="889"/>
      <c r="AH110" s="889"/>
      <c r="AI110" s="889"/>
      <c r="AJ110" s="890"/>
      <c r="AK110" s="891">
        <v>443342</v>
      </c>
      <c r="AL110" s="889"/>
      <c r="AM110" s="889"/>
      <c r="AN110" s="889"/>
      <c r="AO110" s="890"/>
      <c r="AP110" s="892">
        <v>22.2</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4008864</v>
      </c>
      <c r="BR110" s="842"/>
      <c r="BS110" s="842"/>
      <c r="BT110" s="842"/>
      <c r="BU110" s="842"/>
      <c r="BV110" s="842">
        <v>3720392</v>
      </c>
      <c r="BW110" s="842"/>
      <c r="BX110" s="842"/>
      <c r="BY110" s="842"/>
      <c r="BZ110" s="842"/>
      <c r="CA110" s="842">
        <v>3448389</v>
      </c>
      <c r="CB110" s="842"/>
      <c r="CC110" s="842"/>
      <c r="CD110" s="842"/>
      <c r="CE110" s="842"/>
      <c r="CF110" s="866">
        <v>173</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413</v>
      </c>
      <c r="DH110" s="842"/>
      <c r="DI110" s="842"/>
      <c r="DJ110" s="842"/>
      <c r="DK110" s="842"/>
      <c r="DL110" s="842" t="s">
        <v>413</v>
      </c>
      <c r="DM110" s="842"/>
      <c r="DN110" s="842"/>
      <c r="DO110" s="842"/>
      <c r="DP110" s="842"/>
      <c r="DQ110" s="842" t="s">
        <v>413</v>
      </c>
      <c r="DR110" s="842"/>
      <c r="DS110" s="842"/>
      <c r="DT110" s="842"/>
      <c r="DU110" s="842"/>
      <c r="DV110" s="843" t="s">
        <v>413</v>
      </c>
      <c r="DW110" s="843"/>
      <c r="DX110" s="843"/>
      <c r="DY110" s="843"/>
      <c r="DZ110" s="844"/>
    </row>
    <row r="111" spans="1:131" s="230" customFormat="1" ht="26.25" customHeight="1" x14ac:dyDescent="0.15">
      <c r="A111" s="774" t="s">
        <v>438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180</v>
      </c>
      <c r="AB111" s="919"/>
      <c r="AC111" s="919"/>
      <c r="AD111" s="919"/>
      <c r="AE111" s="920"/>
      <c r="AF111" s="921" t="s">
        <v>180</v>
      </c>
      <c r="AG111" s="919"/>
      <c r="AH111" s="919"/>
      <c r="AI111" s="919"/>
      <c r="AJ111" s="920"/>
      <c r="AK111" s="921" t="s">
        <v>439</v>
      </c>
      <c r="AL111" s="919"/>
      <c r="AM111" s="919"/>
      <c r="AN111" s="919"/>
      <c r="AO111" s="920"/>
      <c r="AP111" s="922" t="s">
        <v>180</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t="s">
        <v>439</v>
      </c>
      <c r="BR111" s="817"/>
      <c r="BS111" s="817"/>
      <c r="BT111" s="817"/>
      <c r="BU111" s="817"/>
      <c r="BV111" s="817" t="s">
        <v>180</v>
      </c>
      <c r="BW111" s="817"/>
      <c r="BX111" s="817"/>
      <c r="BY111" s="817"/>
      <c r="BZ111" s="817"/>
      <c r="CA111" s="817" t="s">
        <v>439</v>
      </c>
      <c r="CB111" s="817"/>
      <c r="CC111" s="817"/>
      <c r="CD111" s="817"/>
      <c r="CE111" s="817"/>
      <c r="CF111" s="875" t="s">
        <v>180</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180</v>
      </c>
      <c r="DH111" s="817"/>
      <c r="DI111" s="817"/>
      <c r="DJ111" s="817"/>
      <c r="DK111" s="817"/>
      <c r="DL111" s="817" t="s">
        <v>180</v>
      </c>
      <c r="DM111" s="817"/>
      <c r="DN111" s="817"/>
      <c r="DO111" s="817"/>
      <c r="DP111" s="817"/>
      <c r="DQ111" s="817" t="s">
        <v>180</v>
      </c>
      <c r="DR111" s="817"/>
      <c r="DS111" s="817"/>
      <c r="DT111" s="817"/>
      <c r="DU111" s="817"/>
      <c r="DV111" s="794" t="s">
        <v>180</v>
      </c>
      <c r="DW111" s="794"/>
      <c r="DX111" s="794"/>
      <c r="DY111" s="794"/>
      <c r="DZ111" s="795"/>
    </row>
    <row r="112" spans="1:131" s="230" customFormat="1" ht="26.25" customHeight="1" x14ac:dyDescent="0.15">
      <c r="A112" s="912" t="s">
        <v>442</v>
      </c>
      <c r="B112" s="913"/>
      <c r="C112" s="752" t="s">
        <v>443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180</v>
      </c>
      <c r="AB112" s="780"/>
      <c r="AC112" s="780"/>
      <c r="AD112" s="780"/>
      <c r="AE112" s="781"/>
      <c r="AF112" s="782" t="s">
        <v>180</v>
      </c>
      <c r="AG112" s="780"/>
      <c r="AH112" s="780"/>
      <c r="AI112" s="780"/>
      <c r="AJ112" s="781"/>
      <c r="AK112" s="782" t="s">
        <v>180</v>
      </c>
      <c r="AL112" s="780"/>
      <c r="AM112" s="780"/>
      <c r="AN112" s="780"/>
      <c r="AO112" s="781"/>
      <c r="AP112" s="824" t="s">
        <v>439</v>
      </c>
      <c r="AQ112" s="825"/>
      <c r="AR112" s="825"/>
      <c r="AS112" s="825"/>
      <c r="AT112" s="826"/>
      <c r="AU112" s="932"/>
      <c r="AV112" s="933"/>
      <c r="AW112" s="933"/>
      <c r="AX112" s="933"/>
      <c r="AY112" s="933"/>
      <c r="AZ112" s="815" t="s">
        <v>444</v>
      </c>
      <c r="BA112" s="752"/>
      <c r="BB112" s="752"/>
      <c r="BC112" s="752"/>
      <c r="BD112" s="752"/>
      <c r="BE112" s="752"/>
      <c r="BF112" s="752"/>
      <c r="BG112" s="752"/>
      <c r="BH112" s="752"/>
      <c r="BI112" s="752"/>
      <c r="BJ112" s="752"/>
      <c r="BK112" s="752"/>
      <c r="BL112" s="752"/>
      <c r="BM112" s="752"/>
      <c r="BN112" s="752"/>
      <c r="BO112" s="752"/>
      <c r="BP112" s="753"/>
      <c r="BQ112" s="816">
        <v>110189</v>
      </c>
      <c r="BR112" s="817"/>
      <c r="BS112" s="817"/>
      <c r="BT112" s="817"/>
      <c r="BU112" s="817"/>
      <c r="BV112" s="817">
        <v>122289</v>
      </c>
      <c r="BW112" s="817"/>
      <c r="BX112" s="817"/>
      <c r="BY112" s="817"/>
      <c r="BZ112" s="817"/>
      <c r="CA112" s="817">
        <v>199682</v>
      </c>
      <c r="CB112" s="817"/>
      <c r="CC112" s="817"/>
      <c r="CD112" s="817"/>
      <c r="CE112" s="817"/>
      <c r="CF112" s="875">
        <v>10</v>
      </c>
      <c r="CG112" s="876"/>
      <c r="CH112" s="876"/>
      <c r="CI112" s="876"/>
      <c r="CJ112" s="876"/>
      <c r="CK112" s="927"/>
      <c r="CL112" s="821"/>
      <c r="CM112" s="815" t="s">
        <v>445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180</v>
      </c>
      <c r="DH112" s="817"/>
      <c r="DI112" s="817"/>
      <c r="DJ112" s="817"/>
      <c r="DK112" s="817"/>
      <c r="DL112" s="817" t="s">
        <v>180</v>
      </c>
      <c r="DM112" s="817"/>
      <c r="DN112" s="817"/>
      <c r="DO112" s="817"/>
      <c r="DP112" s="817"/>
      <c r="DQ112" s="817" t="s">
        <v>180</v>
      </c>
      <c r="DR112" s="817"/>
      <c r="DS112" s="817"/>
      <c r="DT112" s="817"/>
      <c r="DU112" s="817"/>
      <c r="DV112" s="794" t="s">
        <v>180</v>
      </c>
      <c r="DW112" s="794"/>
      <c r="DX112" s="794"/>
      <c r="DY112" s="794"/>
      <c r="DZ112" s="795"/>
    </row>
    <row r="113" spans="1:130" s="230" customFormat="1" ht="26.25" customHeight="1" x14ac:dyDescent="0.15">
      <c r="A113" s="914"/>
      <c r="B113" s="915"/>
      <c r="C113" s="752" t="s">
        <v>446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12287</v>
      </c>
      <c r="AB113" s="919"/>
      <c r="AC113" s="919"/>
      <c r="AD113" s="919"/>
      <c r="AE113" s="920"/>
      <c r="AF113" s="921">
        <v>12420</v>
      </c>
      <c r="AG113" s="919"/>
      <c r="AH113" s="919"/>
      <c r="AI113" s="919"/>
      <c r="AJ113" s="920"/>
      <c r="AK113" s="921">
        <v>12198</v>
      </c>
      <c r="AL113" s="919"/>
      <c r="AM113" s="919"/>
      <c r="AN113" s="919"/>
      <c r="AO113" s="920"/>
      <c r="AP113" s="922">
        <v>0.6</v>
      </c>
      <c r="AQ113" s="923"/>
      <c r="AR113" s="923"/>
      <c r="AS113" s="923"/>
      <c r="AT113" s="924"/>
      <c r="AU113" s="932"/>
      <c r="AV113" s="933"/>
      <c r="AW113" s="933"/>
      <c r="AX113" s="933"/>
      <c r="AY113" s="933"/>
      <c r="AZ113" s="815" t="s">
        <v>447</v>
      </c>
      <c r="BA113" s="752"/>
      <c r="BB113" s="752"/>
      <c r="BC113" s="752"/>
      <c r="BD113" s="752"/>
      <c r="BE113" s="752"/>
      <c r="BF113" s="752"/>
      <c r="BG113" s="752"/>
      <c r="BH113" s="752"/>
      <c r="BI113" s="752"/>
      <c r="BJ113" s="752"/>
      <c r="BK113" s="752"/>
      <c r="BL113" s="752"/>
      <c r="BM113" s="752"/>
      <c r="BN113" s="752"/>
      <c r="BO113" s="752"/>
      <c r="BP113" s="753"/>
      <c r="BQ113" s="816">
        <v>298</v>
      </c>
      <c r="BR113" s="817"/>
      <c r="BS113" s="817"/>
      <c r="BT113" s="817"/>
      <c r="BU113" s="817"/>
      <c r="BV113" s="817" t="s">
        <v>439</v>
      </c>
      <c r="BW113" s="817"/>
      <c r="BX113" s="817"/>
      <c r="BY113" s="817"/>
      <c r="BZ113" s="817"/>
      <c r="CA113" s="817" t="s">
        <v>439</v>
      </c>
      <c r="CB113" s="817"/>
      <c r="CC113" s="817"/>
      <c r="CD113" s="817"/>
      <c r="CE113" s="817"/>
      <c r="CF113" s="875" t="s">
        <v>439</v>
      </c>
      <c r="CG113" s="876"/>
      <c r="CH113" s="876"/>
      <c r="CI113" s="876"/>
      <c r="CJ113" s="876"/>
      <c r="CK113" s="927"/>
      <c r="CL113" s="821"/>
      <c r="CM113" s="815" t="s">
        <v>448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180</v>
      </c>
      <c r="DH113" s="780"/>
      <c r="DI113" s="780"/>
      <c r="DJ113" s="780"/>
      <c r="DK113" s="781"/>
      <c r="DL113" s="782" t="s">
        <v>439</v>
      </c>
      <c r="DM113" s="780"/>
      <c r="DN113" s="780"/>
      <c r="DO113" s="780"/>
      <c r="DP113" s="781"/>
      <c r="DQ113" s="782" t="s">
        <v>180</v>
      </c>
      <c r="DR113" s="780"/>
      <c r="DS113" s="780"/>
      <c r="DT113" s="780"/>
      <c r="DU113" s="781"/>
      <c r="DV113" s="824" t="s">
        <v>439</v>
      </c>
      <c r="DW113" s="825"/>
      <c r="DX113" s="825"/>
      <c r="DY113" s="825"/>
      <c r="DZ113" s="826"/>
    </row>
    <row r="114" spans="1:130" s="230" customFormat="1" ht="26.25" customHeight="1" x14ac:dyDescent="0.15">
      <c r="A114" s="914"/>
      <c r="B114" s="915"/>
      <c r="C114" s="752" t="s">
        <v>449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6956</v>
      </c>
      <c r="AB114" s="780"/>
      <c r="AC114" s="780"/>
      <c r="AD114" s="780"/>
      <c r="AE114" s="781"/>
      <c r="AF114" s="782" t="s">
        <v>180</v>
      </c>
      <c r="AG114" s="780"/>
      <c r="AH114" s="780"/>
      <c r="AI114" s="780"/>
      <c r="AJ114" s="781"/>
      <c r="AK114" s="782" t="s">
        <v>439</v>
      </c>
      <c r="AL114" s="780"/>
      <c r="AM114" s="780"/>
      <c r="AN114" s="780"/>
      <c r="AO114" s="781"/>
      <c r="AP114" s="824" t="s">
        <v>439</v>
      </c>
      <c r="AQ114" s="825"/>
      <c r="AR114" s="825"/>
      <c r="AS114" s="825"/>
      <c r="AT114" s="826"/>
      <c r="AU114" s="932"/>
      <c r="AV114" s="933"/>
      <c r="AW114" s="933"/>
      <c r="AX114" s="933"/>
      <c r="AY114" s="933"/>
      <c r="AZ114" s="815" t="s">
        <v>450</v>
      </c>
      <c r="BA114" s="752"/>
      <c r="BB114" s="752"/>
      <c r="BC114" s="752"/>
      <c r="BD114" s="752"/>
      <c r="BE114" s="752"/>
      <c r="BF114" s="752"/>
      <c r="BG114" s="752"/>
      <c r="BH114" s="752"/>
      <c r="BI114" s="752"/>
      <c r="BJ114" s="752"/>
      <c r="BK114" s="752"/>
      <c r="BL114" s="752"/>
      <c r="BM114" s="752"/>
      <c r="BN114" s="752"/>
      <c r="BO114" s="752"/>
      <c r="BP114" s="753"/>
      <c r="BQ114" s="816">
        <v>502276</v>
      </c>
      <c r="BR114" s="817"/>
      <c r="BS114" s="817"/>
      <c r="BT114" s="817"/>
      <c r="BU114" s="817"/>
      <c r="BV114" s="817">
        <v>470828</v>
      </c>
      <c r="BW114" s="817"/>
      <c r="BX114" s="817"/>
      <c r="BY114" s="817"/>
      <c r="BZ114" s="817"/>
      <c r="CA114" s="817">
        <v>451413</v>
      </c>
      <c r="CB114" s="817"/>
      <c r="CC114" s="817"/>
      <c r="CD114" s="817"/>
      <c r="CE114" s="817"/>
      <c r="CF114" s="875">
        <v>22.6</v>
      </c>
      <c r="CG114" s="876"/>
      <c r="CH114" s="876"/>
      <c r="CI114" s="876"/>
      <c r="CJ114" s="876"/>
      <c r="CK114" s="927"/>
      <c r="CL114" s="821"/>
      <c r="CM114" s="815" t="s">
        <v>451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180</v>
      </c>
      <c r="DH114" s="780"/>
      <c r="DI114" s="780"/>
      <c r="DJ114" s="780"/>
      <c r="DK114" s="781"/>
      <c r="DL114" s="782" t="s">
        <v>439</v>
      </c>
      <c r="DM114" s="780"/>
      <c r="DN114" s="780"/>
      <c r="DO114" s="780"/>
      <c r="DP114" s="781"/>
      <c r="DQ114" s="782" t="s">
        <v>180</v>
      </c>
      <c r="DR114" s="780"/>
      <c r="DS114" s="780"/>
      <c r="DT114" s="780"/>
      <c r="DU114" s="781"/>
      <c r="DV114" s="824" t="s">
        <v>439</v>
      </c>
      <c r="DW114" s="825"/>
      <c r="DX114" s="825"/>
      <c r="DY114" s="825"/>
      <c r="DZ114" s="826"/>
    </row>
    <row r="115" spans="1:130" s="230" customFormat="1" ht="26.25" customHeight="1" x14ac:dyDescent="0.15">
      <c r="A115" s="914"/>
      <c r="B115" s="915"/>
      <c r="C115" s="752" t="s">
        <v>452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439</v>
      </c>
      <c r="AB115" s="919"/>
      <c r="AC115" s="919"/>
      <c r="AD115" s="919"/>
      <c r="AE115" s="920"/>
      <c r="AF115" s="921" t="s">
        <v>180</v>
      </c>
      <c r="AG115" s="919"/>
      <c r="AH115" s="919"/>
      <c r="AI115" s="919"/>
      <c r="AJ115" s="920"/>
      <c r="AK115" s="921" t="s">
        <v>180</v>
      </c>
      <c r="AL115" s="919"/>
      <c r="AM115" s="919"/>
      <c r="AN115" s="919"/>
      <c r="AO115" s="920"/>
      <c r="AP115" s="922" t="s">
        <v>180</v>
      </c>
      <c r="AQ115" s="923"/>
      <c r="AR115" s="923"/>
      <c r="AS115" s="923"/>
      <c r="AT115" s="924"/>
      <c r="AU115" s="932"/>
      <c r="AV115" s="933"/>
      <c r="AW115" s="933"/>
      <c r="AX115" s="933"/>
      <c r="AY115" s="933"/>
      <c r="AZ115" s="815" t="s">
        <v>453</v>
      </c>
      <c r="BA115" s="752"/>
      <c r="BB115" s="752"/>
      <c r="BC115" s="752"/>
      <c r="BD115" s="752"/>
      <c r="BE115" s="752"/>
      <c r="BF115" s="752"/>
      <c r="BG115" s="752"/>
      <c r="BH115" s="752"/>
      <c r="BI115" s="752"/>
      <c r="BJ115" s="752"/>
      <c r="BK115" s="752"/>
      <c r="BL115" s="752"/>
      <c r="BM115" s="752"/>
      <c r="BN115" s="752"/>
      <c r="BO115" s="752"/>
      <c r="BP115" s="753"/>
      <c r="BQ115" s="816" t="s">
        <v>439</v>
      </c>
      <c r="BR115" s="817"/>
      <c r="BS115" s="817"/>
      <c r="BT115" s="817"/>
      <c r="BU115" s="817"/>
      <c r="BV115" s="817" t="s">
        <v>180</v>
      </c>
      <c r="BW115" s="817"/>
      <c r="BX115" s="817"/>
      <c r="BY115" s="817"/>
      <c r="BZ115" s="817"/>
      <c r="CA115" s="817" t="s">
        <v>180</v>
      </c>
      <c r="CB115" s="817"/>
      <c r="CC115" s="817"/>
      <c r="CD115" s="817"/>
      <c r="CE115" s="817"/>
      <c r="CF115" s="875" t="s">
        <v>439</v>
      </c>
      <c r="CG115" s="876"/>
      <c r="CH115" s="876"/>
      <c r="CI115" s="876"/>
      <c r="CJ115" s="876"/>
      <c r="CK115" s="927"/>
      <c r="CL115" s="821"/>
      <c r="CM115" s="815" t="s">
        <v>454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180</v>
      </c>
      <c r="DH115" s="780"/>
      <c r="DI115" s="780"/>
      <c r="DJ115" s="780"/>
      <c r="DK115" s="781"/>
      <c r="DL115" s="782" t="s">
        <v>439</v>
      </c>
      <c r="DM115" s="780"/>
      <c r="DN115" s="780"/>
      <c r="DO115" s="780"/>
      <c r="DP115" s="781"/>
      <c r="DQ115" s="782" t="s">
        <v>180</v>
      </c>
      <c r="DR115" s="780"/>
      <c r="DS115" s="780"/>
      <c r="DT115" s="780"/>
      <c r="DU115" s="781"/>
      <c r="DV115" s="824" t="s">
        <v>180</v>
      </c>
      <c r="DW115" s="825"/>
      <c r="DX115" s="825"/>
      <c r="DY115" s="825"/>
      <c r="DZ115" s="826"/>
    </row>
    <row r="116" spans="1:130" s="230" customFormat="1" ht="26.25" customHeight="1" x14ac:dyDescent="0.15">
      <c r="A116" s="916"/>
      <c r="B116" s="917"/>
      <c r="C116" s="839" t="s">
        <v>455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180</v>
      </c>
      <c r="AB116" s="780"/>
      <c r="AC116" s="780"/>
      <c r="AD116" s="780"/>
      <c r="AE116" s="781"/>
      <c r="AF116" s="782" t="s">
        <v>439</v>
      </c>
      <c r="AG116" s="780"/>
      <c r="AH116" s="780"/>
      <c r="AI116" s="780"/>
      <c r="AJ116" s="781"/>
      <c r="AK116" s="782" t="s">
        <v>180</v>
      </c>
      <c r="AL116" s="780"/>
      <c r="AM116" s="780"/>
      <c r="AN116" s="780"/>
      <c r="AO116" s="781"/>
      <c r="AP116" s="824" t="s">
        <v>180</v>
      </c>
      <c r="AQ116" s="825"/>
      <c r="AR116" s="825"/>
      <c r="AS116" s="825"/>
      <c r="AT116" s="826"/>
      <c r="AU116" s="932"/>
      <c r="AV116" s="933"/>
      <c r="AW116" s="933"/>
      <c r="AX116" s="933"/>
      <c r="AY116" s="933"/>
      <c r="AZ116" s="909" t="s">
        <v>456</v>
      </c>
      <c r="BA116" s="910"/>
      <c r="BB116" s="910"/>
      <c r="BC116" s="910"/>
      <c r="BD116" s="910"/>
      <c r="BE116" s="910"/>
      <c r="BF116" s="910"/>
      <c r="BG116" s="910"/>
      <c r="BH116" s="910"/>
      <c r="BI116" s="910"/>
      <c r="BJ116" s="910"/>
      <c r="BK116" s="910"/>
      <c r="BL116" s="910"/>
      <c r="BM116" s="910"/>
      <c r="BN116" s="910"/>
      <c r="BO116" s="910"/>
      <c r="BP116" s="911"/>
      <c r="BQ116" s="816" t="s">
        <v>439</v>
      </c>
      <c r="BR116" s="817"/>
      <c r="BS116" s="817"/>
      <c r="BT116" s="817"/>
      <c r="BU116" s="817"/>
      <c r="BV116" s="817" t="s">
        <v>439</v>
      </c>
      <c r="BW116" s="817"/>
      <c r="BX116" s="817"/>
      <c r="BY116" s="817"/>
      <c r="BZ116" s="817"/>
      <c r="CA116" s="817" t="s">
        <v>180</v>
      </c>
      <c r="CB116" s="817"/>
      <c r="CC116" s="817"/>
      <c r="CD116" s="817"/>
      <c r="CE116" s="817"/>
      <c r="CF116" s="875" t="s">
        <v>180</v>
      </c>
      <c r="CG116" s="876"/>
      <c r="CH116" s="876"/>
      <c r="CI116" s="876"/>
      <c r="CJ116" s="876"/>
      <c r="CK116" s="927"/>
      <c r="CL116" s="821"/>
      <c r="CM116" s="815" t="s">
        <v>457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180</v>
      </c>
      <c r="DH116" s="780"/>
      <c r="DI116" s="780"/>
      <c r="DJ116" s="780"/>
      <c r="DK116" s="781"/>
      <c r="DL116" s="782" t="s">
        <v>180</v>
      </c>
      <c r="DM116" s="780"/>
      <c r="DN116" s="780"/>
      <c r="DO116" s="780"/>
      <c r="DP116" s="781"/>
      <c r="DQ116" s="782" t="s">
        <v>180</v>
      </c>
      <c r="DR116" s="780"/>
      <c r="DS116" s="780"/>
      <c r="DT116" s="780"/>
      <c r="DU116" s="781"/>
      <c r="DV116" s="824" t="s">
        <v>439</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458</v>
      </c>
      <c r="Z117" s="897"/>
      <c r="AA117" s="902">
        <v>529289</v>
      </c>
      <c r="AB117" s="903"/>
      <c r="AC117" s="903"/>
      <c r="AD117" s="903"/>
      <c r="AE117" s="904"/>
      <c r="AF117" s="905">
        <v>494312</v>
      </c>
      <c r="AG117" s="903"/>
      <c r="AH117" s="903"/>
      <c r="AI117" s="903"/>
      <c r="AJ117" s="904"/>
      <c r="AK117" s="905">
        <v>455540</v>
      </c>
      <c r="AL117" s="903"/>
      <c r="AM117" s="903"/>
      <c r="AN117" s="903"/>
      <c r="AO117" s="904"/>
      <c r="AP117" s="906"/>
      <c r="AQ117" s="907"/>
      <c r="AR117" s="907"/>
      <c r="AS117" s="907"/>
      <c r="AT117" s="908"/>
      <c r="AU117" s="932"/>
      <c r="AV117" s="933"/>
      <c r="AW117" s="933"/>
      <c r="AX117" s="933"/>
      <c r="AY117" s="933"/>
      <c r="AZ117" s="863" t="s">
        <v>459</v>
      </c>
      <c r="BA117" s="864"/>
      <c r="BB117" s="864"/>
      <c r="BC117" s="864"/>
      <c r="BD117" s="864"/>
      <c r="BE117" s="864"/>
      <c r="BF117" s="864"/>
      <c r="BG117" s="864"/>
      <c r="BH117" s="864"/>
      <c r="BI117" s="864"/>
      <c r="BJ117" s="864"/>
      <c r="BK117" s="864"/>
      <c r="BL117" s="864"/>
      <c r="BM117" s="864"/>
      <c r="BN117" s="864"/>
      <c r="BO117" s="864"/>
      <c r="BP117" s="865"/>
      <c r="BQ117" s="816" t="s">
        <v>439</v>
      </c>
      <c r="BR117" s="817"/>
      <c r="BS117" s="817"/>
      <c r="BT117" s="817"/>
      <c r="BU117" s="817"/>
      <c r="BV117" s="817" t="s">
        <v>180</v>
      </c>
      <c r="BW117" s="817"/>
      <c r="BX117" s="817"/>
      <c r="BY117" s="817"/>
      <c r="BZ117" s="817"/>
      <c r="CA117" s="817" t="s">
        <v>180</v>
      </c>
      <c r="CB117" s="817"/>
      <c r="CC117" s="817"/>
      <c r="CD117" s="817"/>
      <c r="CE117" s="817"/>
      <c r="CF117" s="875" t="s">
        <v>439</v>
      </c>
      <c r="CG117" s="876"/>
      <c r="CH117" s="876"/>
      <c r="CI117" s="876"/>
      <c r="CJ117" s="876"/>
      <c r="CK117" s="927"/>
      <c r="CL117" s="821"/>
      <c r="CM117" s="815" t="s">
        <v>460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180</v>
      </c>
      <c r="DH117" s="780"/>
      <c r="DI117" s="780"/>
      <c r="DJ117" s="780"/>
      <c r="DK117" s="781"/>
      <c r="DL117" s="782" t="s">
        <v>439</v>
      </c>
      <c r="DM117" s="780"/>
      <c r="DN117" s="780"/>
      <c r="DO117" s="780"/>
      <c r="DP117" s="781"/>
      <c r="DQ117" s="782" t="s">
        <v>439</v>
      </c>
      <c r="DR117" s="780"/>
      <c r="DS117" s="780"/>
      <c r="DT117" s="780"/>
      <c r="DU117" s="781"/>
      <c r="DV117" s="824" t="s">
        <v>439</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311</v>
      </c>
      <c r="AL118" s="896"/>
      <c r="AM118" s="896"/>
      <c r="AN118" s="896"/>
      <c r="AO118" s="897"/>
      <c r="AP118" s="899" t="s">
        <v>432</v>
      </c>
      <c r="AQ118" s="900"/>
      <c r="AR118" s="900"/>
      <c r="AS118" s="900"/>
      <c r="AT118" s="901"/>
      <c r="AU118" s="932"/>
      <c r="AV118" s="933"/>
      <c r="AW118" s="933"/>
      <c r="AX118" s="933"/>
      <c r="AY118" s="933"/>
      <c r="AZ118" s="838" t="s">
        <v>461</v>
      </c>
      <c r="BA118" s="839"/>
      <c r="BB118" s="839"/>
      <c r="BC118" s="839"/>
      <c r="BD118" s="839"/>
      <c r="BE118" s="839"/>
      <c r="BF118" s="839"/>
      <c r="BG118" s="839"/>
      <c r="BH118" s="839"/>
      <c r="BI118" s="839"/>
      <c r="BJ118" s="839"/>
      <c r="BK118" s="839"/>
      <c r="BL118" s="839"/>
      <c r="BM118" s="839"/>
      <c r="BN118" s="839"/>
      <c r="BO118" s="839"/>
      <c r="BP118" s="840"/>
      <c r="BQ118" s="879" t="s">
        <v>439</v>
      </c>
      <c r="BR118" s="845"/>
      <c r="BS118" s="845"/>
      <c r="BT118" s="845"/>
      <c r="BU118" s="845"/>
      <c r="BV118" s="845" t="s">
        <v>439</v>
      </c>
      <c r="BW118" s="845"/>
      <c r="BX118" s="845"/>
      <c r="BY118" s="845"/>
      <c r="BZ118" s="845"/>
      <c r="CA118" s="845" t="s">
        <v>439</v>
      </c>
      <c r="CB118" s="845"/>
      <c r="CC118" s="845"/>
      <c r="CD118" s="845"/>
      <c r="CE118" s="845"/>
      <c r="CF118" s="875" t="s">
        <v>439</v>
      </c>
      <c r="CG118" s="876"/>
      <c r="CH118" s="876"/>
      <c r="CI118" s="876"/>
      <c r="CJ118" s="876"/>
      <c r="CK118" s="927"/>
      <c r="CL118" s="821"/>
      <c r="CM118" s="815" t="s">
        <v>462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439</v>
      </c>
      <c r="DH118" s="780"/>
      <c r="DI118" s="780"/>
      <c r="DJ118" s="780"/>
      <c r="DK118" s="781"/>
      <c r="DL118" s="782" t="s">
        <v>439</v>
      </c>
      <c r="DM118" s="780"/>
      <c r="DN118" s="780"/>
      <c r="DO118" s="780"/>
      <c r="DP118" s="781"/>
      <c r="DQ118" s="782" t="s">
        <v>180</v>
      </c>
      <c r="DR118" s="780"/>
      <c r="DS118" s="780"/>
      <c r="DT118" s="780"/>
      <c r="DU118" s="781"/>
      <c r="DV118" s="824" t="s">
        <v>439</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439</v>
      </c>
      <c r="AB119" s="889"/>
      <c r="AC119" s="889"/>
      <c r="AD119" s="889"/>
      <c r="AE119" s="890"/>
      <c r="AF119" s="891" t="s">
        <v>439</v>
      </c>
      <c r="AG119" s="889"/>
      <c r="AH119" s="889"/>
      <c r="AI119" s="889"/>
      <c r="AJ119" s="890"/>
      <c r="AK119" s="891" t="s">
        <v>439</v>
      </c>
      <c r="AL119" s="889"/>
      <c r="AM119" s="889"/>
      <c r="AN119" s="889"/>
      <c r="AO119" s="890"/>
      <c r="AP119" s="892" t="s">
        <v>180</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463</v>
      </c>
      <c r="BP119" s="878"/>
      <c r="BQ119" s="879">
        <v>4621627</v>
      </c>
      <c r="BR119" s="845"/>
      <c r="BS119" s="845"/>
      <c r="BT119" s="845"/>
      <c r="BU119" s="845"/>
      <c r="BV119" s="845">
        <v>4313509</v>
      </c>
      <c r="BW119" s="845"/>
      <c r="BX119" s="845"/>
      <c r="BY119" s="845"/>
      <c r="BZ119" s="845"/>
      <c r="CA119" s="845">
        <v>4099484</v>
      </c>
      <c r="CB119" s="845"/>
      <c r="CC119" s="845"/>
      <c r="CD119" s="845"/>
      <c r="CE119" s="845"/>
      <c r="CF119" s="748"/>
      <c r="CG119" s="749"/>
      <c r="CH119" s="749"/>
      <c r="CI119" s="749"/>
      <c r="CJ119" s="834"/>
      <c r="CK119" s="928"/>
      <c r="CL119" s="823"/>
      <c r="CM119" s="838" t="s">
        <v>464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180</v>
      </c>
      <c r="DH119" s="764"/>
      <c r="DI119" s="764"/>
      <c r="DJ119" s="764"/>
      <c r="DK119" s="765"/>
      <c r="DL119" s="766" t="s">
        <v>439</v>
      </c>
      <c r="DM119" s="764"/>
      <c r="DN119" s="764"/>
      <c r="DO119" s="764"/>
      <c r="DP119" s="765"/>
      <c r="DQ119" s="766" t="s">
        <v>439</v>
      </c>
      <c r="DR119" s="764"/>
      <c r="DS119" s="764"/>
      <c r="DT119" s="764"/>
      <c r="DU119" s="765"/>
      <c r="DV119" s="848" t="s">
        <v>180</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439</v>
      </c>
      <c r="AB120" s="780"/>
      <c r="AC120" s="780"/>
      <c r="AD120" s="780"/>
      <c r="AE120" s="781"/>
      <c r="AF120" s="782" t="s">
        <v>180</v>
      </c>
      <c r="AG120" s="780"/>
      <c r="AH120" s="780"/>
      <c r="AI120" s="780"/>
      <c r="AJ120" s="781"/>
      <c r="AK120" s="782" t="s">
        <v>439</v>
      </c>
      <c r="AL120" s="780"/>
      <c r="AM120" s="780"/>
      <c r="AN120" s="780"/>
      <c r="AO120" s="781"/>
      <c r="AP120" s="824" t="s">
        <v>439</v>
      </c>
      <c r="AQ120" s="825"/>
      <c r="AR120" s="825"/>
      <c r="AS120" s="825"/>
      <c r="AT120" s="826"/>
      <c r="AU120" s="880" t="s">
        <v>465</v>
      </c>
      <c r="AV120" s="881"/>
      <c r="AW120" s="881"/>
      <c r="AX120" s="881"/>
      <c r="AY120" s="882"/>
      <c r="AZ120" s="860" t="s">
        <v>466</v>
      </c>
      <c r="BA120" s="808"/>
      <c r="BB120" s="808"/>
      <c r="BC120" s="808"/>
      <c r="BD120" s="808"/>
      <c r="BE120" s="808"/>
      <c r="BF120" s="808"/>
      <c r="BG120" s="808"/>
      <c r="BH120" s="808"/>
      <c r="BI120" s="808"/>
      <c r="BJ120" s="808"/>
      <c r="BK120" s="808"/>
      <c r="BL120" s="808"/>
      <c r="BM120" s="808"/>
      <c r="BN120" s="808"/>
      <c r="BO120" s="808"/>
      <c r="BP120" s="809"/>
      <c r="BQ120" s="861">
        <v>1301826</v>
      </c>
      <c r="BR120" s="842"/>
      <c r="BS120" s="842"/>
      <c r="BT120" s="842"/>
      <c r="BU120" s="842"/>
      <c r="BV120" s="842">
        <v>1478422</v>
      </c>
      <c r="BW120" s="842"/>
      <c r="BX120" s="842"/>
      <c r="BY120" s="842"/>
      <c r="BZ120" s="842"/>
      <c r="CA120" s="842">
        <v>1579836</v>
      </c>
      <c r="CB120" s="842"/>
      <c r="CC120" s="842"/>
      <c r="CD120" s="842"/>
      <c r="CE120" s="842"/>
      <c r="CF120" s="866">
        <v>79.3</v>
      </c>
      <c r="CG120" s="867"/>
      <c r="CH120" s="867"/>
      <c r="CI120" s="867"/>
      <c r="CJ120" s="867"/>
      <c r="CK120" s="868" t="s">
        <v>467</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110189</v>
      </c>
      <c r="DH120" s="842"/>
      <c r="DI120" s="842"/>
      <c r="DJ120" s="842"/>
      <c r="DK120" s="842"/>
      <c r="DL120" s="842">
        <v>122289</v>
      </c>
      <c r="DM120" s="842"/>
      <c r="DN120" s="842"/>
      <c r="DO120" s="842"/>
      <c r="DP120" s="842"/>
      <c r="DQ120" s="842">
        <v>199682</v>
      </c>
      <c r="DR120" s="842"/>
      <c r="DS120" s="842"/>
      <c r="DT120" s="842"/>
      <c r="DU120" s="842"/>
      <c r="DV120" s="843">
        <v>10</v>
      </c>
      <c r="DW120" s="843"/>
      <c r="DX120" s="843"/>
      <c r="DY120" s="843"/>
      <c r="DZ120" s="844"/>
    </row>
    <row r="121" spans="1:130" s="230" customFormat="1" ht="26.25" customHeight="1" x14ac:dyDescent="0.15">
      <c r="A121" s="820"/>
      <c r="B121" s="821"/>
      <c r="C121" s="863" t="s">
        <v>468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180</v>
      </c>
      <c r="AB121" s="780"/>
      <c r="AC121" s="780"/>
      <c r="AD121" s="780"/>
      <c r="AE121" s="781"/>
      <c r="AF121" s="782" t="s">
        <v>180</v>
      </c>
      <c r="AG121" s="780"/>
      <c r="AH121" s="780"/>
      <c r="AI121" s="780"/>
      <c r="AJ121" s="781"/>
      <c r="AK121" s="782" t="s">
        <v>180</v>
      </c>
      <c r="AL121" s="780"/>
      <c r="AM121" s="780"/>
      <c r="AN121" s="780"/>
      <c r="AO121" s="781"/>
      <c r="AP121" s="824" t="s">
        <v>180</v>
      </c>
      <c r="AQ121" s="825"/>
      <c r="AR121" s="825"/>
      <c r="AS121" s="825"/>
      <c r="AT121" s="826"/>
      <c r="AU121" s="883"/>
      <c r="AV121" s="884"/>
      <c r="AW121" s="884"/>
      <c r="AX121" s="884"/>
      <c r="AY121" s="885"/>
      <c r="AZ121" s="815" t="s">
        <v>469</v>
      </c>
      <c r="BA121" s="752"/>
      <c r="BB121" s="752"/>
      <c r="BC121" s="752"/>
      <c r="BD121" s="752"/>
      <c r="BE121" s="752"/>
      <c r="BF121" s="752"/>
      <c r="BG121" s="752"/>
      <c r="BH121" s="752"/>
      <c r="BI121" s="752"/>
      <c r="BJ121" s="752"/>
      <c r="BK121" s="752"/>
      <c r="BL121" s="752"/>
      <c r="BM121" s="752"/>
      <c r="BN121" s="752"/>
      <c r="BO121" s="752"/>
      <c r="BP121" s="753"/>
      <c r="BQ121" s="816">
        <v>30926</v>
      </c>
      <c r="BR121" s="817"/>
      <c r="BS121" s="817"/>
      <c r="BT121" s="817"/>
      <c r="BU121" s="817"/>
      <c r="BV121" s="817">
        <v>25184</v>
      </c>
      <c r="BW121" s="817"/>
      <c r="BX121" s="817"/>
      <c r="BY121" s="817"/>
      <c r="BZ121" s="817"/>
      <c r="CA121" s="817">
        <v>18362</v>
      </c>
      <c r="CB121" s="817"/>
      <c r="CC121" s="817"/>
      <c r="CD121" s="817"/>
      <c r="CE121" s="817"/>
      <c r="CF121" s="875">
        <v>0.9</v>
      </c>
      <c r="CG121" s="876"/>
      <c r="CH121" s="876"/>
      <c r="CI121" s="876"/>
      <c r="CJ121" s="876"/>
      <c r="CK121" s="869"/>
      <c r="CL121" s="855"/>
      <c r="CM121" s="855"/>
      <c r="CN121" s="855"/>
      <c r="CO121" s="856"/>
      <c r="CP121" s="835" t="s">
        <v>407</v>
      </c>
      <c r="CQ121" s="836"/>
      <c r="CR121" s="836"/>
      <c r="CS121" s="836"/>
      <c r="CT121" s="836"/>
      <c r="CU121" s="836"/>
      <c r="CV121" s="836"/>
      <c r="CW121" s="836"/>
      <c r="CX121" s="836"/>
      <c r="CY121" s="836"/>
      <c r="CZ121" s="836"/>
      <c r="DA121" s="836"/>
      <c r="DB121" s="836"/>
      <c r="DC121" s="836"/>
      <c r="DD121" s="836"/>
      <c r="DE121" s="836"/>
      <c r="DF121" s="837"/>
      <c r="DG121" s="816" t="s">
        <v>439</v>
      </c>
      <c r="DH121" s="817"/>
      <c r="DI121" s="817"/>
      <c r="DJ121" s="817"/>
      <c r="DK121" s="817"/>
      <c r="DL121" s="817" t="s">
        <v>439</v>
      </c>
      <c r="DM121" s="817"/>
      <c r="DN121" s="817"/>
      <c r="DO121" s="817"/>
      <c r="DP121" s="817"/>
      <c r="DQ121" s="817" t="s">
        <v>180</v>
      </c>
      <c r="DR121" s="817"/>
      <c r="DS121" s="817"/>
      <c r="DT121" s="817"/>
      <c r="DU121" s="817"/>
      <c r="DV121" s="794" t="s">
        <v>439</v>
      </c>
      <c r="DW121" s="794"/>
      <c r="DX121" s="794"/>
      <c r="DY121" s="794"/>
      <c r="DZ121" s="795"/>
    </row>
    <row r="122" spans="1:130" s="230" customFormat="1" ht="26.25" customHeight="1" x14ac:dyDescent="0.15">
      <c r="A122" s="820"/>
      <c r="B122" s="821"/>
      <c r="C122" s="815" t="s">
        <v>451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439</v>
      </c>
      <c r="AB122" s="780"/>
      <c r="AC122" s="780"/>
      <c r="AD122" s="780"/>
      <c r="AE122" s="781"/>
      <c r="AF122" s="782" t="s">
        <v>180</v>
      </c>
      <c r="AG122" s="780"/>
      <c r="AH122" s="780"/>
      <c r="AI122" s="780"/>
      <c r="AJ122" s="781"/>
      <c r="AK122" s="782" t="s">
        <v>439</v>
      </c>
      <c r="AL122" s="780"/>
      <c r="AM122" s="780"/>
      <c r="AN122" s="780"/>
      <c r="AO122" s="781"/>
      <c r="AP122" s="824" t="s">
        <v>439</v>
      </c>
      <c r="AQ122" s="825"/>
      <c r="AR122" s="825"/>
      <c r="AS122" s="825"/>
      <c r="AT122" s="826"/>
      <c r="AU122" s="883"/>
      <c r="AV122" s="884"/>
      <c r="AW122" s="884"/>
      <c r="AX122" s="884"/>
      <c r="AY122" s="885"/>
      <c r="AZ122" s="838" t="s">
        <v>470</v>
      </c>
      <c r="BA122" s="839"/>
      <c r="BB122" s="839"/>
      <c r="BC122" s="839"/>
      <c r="BD122" s="839"/>
      <c r="BE122" s="839"/>
      <c r="BF122" s="839"/>
      <c r="BG122" s="839"/>
      <c r="BH122" s="839"/>
      <c r="BI122" s="839"/>
      <c r="BJ122" s="839"/>
      <c r="BK122" s="839"/>
      <c r="BL122" s="839"/>
      <c r="BM122" s="839"/>
      <c r="BN122" s="839"/>
      <c r="BO122" s="839"/>
      <c r="BP122" s="840"/>
      <c r="BQ122" s="879">
        <v>2618853</v>
      </c>
      <c r="BR122" s="845"/>
      <c r="BS122" s="845"/>
      <c r="BT122" s="845"/>
      <c r="BU122" s="845"/>
      <c r="BV122" s="845">
        <v>2439704</v>
      </c>
      <c r="BW122" s="845"/>
      <c r="BX122" s="845"/>
      <c r="BY122" s="845"/>
      <c r="BZ122" s="845"/>
      <c r="CA122" s="845">
        <v>2379443</v>
      </c>
      <c r="CB122" s="845"/>
      <c r="CC122" s="845"/>
      <c r="CD122" s="845"/>
      <c r="CE122" s="845"/>
      <c r="CF122" s="846">
        <v>119.4</v>
      </c>
      <c r="CG122" s="847"/>
      <c r="CH122" s="847"/>
      <c r="CI122" s="847"/>
      <c r="CJ122" s="847"/>
      <c r="CK122" s="869"/>
      <c r="CL122" s="855"/>
      <c r="CM122" s="855"/>
      <c r="CN122" s="855"/>
      <c r="CO122" s="856"/>
      <c r="CP122" s="835" t="s">
        <v>471</v>
      </c>
      <c r="CQ122" s="836"/>
      <c r="CR122" s="836"/>
      <c r="CS122" s="836"/>
      <c r="CT122" s="836"/>
      <c r="CU122" s="836"/>
      <c r="CV122" s="836"/>
      <c r="CW122" s="836"/>
      <c r="CX122" s="836"/>
      <c r="CY122" s="836"/>
      <c r="CZ122" s="836"/>
      <c r="DA122" s="836"/>
      <c r="DB122" s="836"/>
      <c r="DC122" s="836"/>
      <c r="DD122" s="836"/>
      <c r="DE122" s="836"/>
      <c r="DF122" s="837"/>
      <c r="DG122" s="816" t="s">
        <v>180</v>
      </c>
      <c r="DH122" s="817"/>
      <c r="DI122" s="817"/>
      <c r="DJ122" s="817"/>
      <c r="DK122" s="817"/>
      <c r="DL122" s="817" t="s">
        <v>180</v>
      </c>
      <c r="DM122" s="817"/>
      <c r="DN122" s="817"/>
      <c r="DO122" s="817"/>
      <c r="DP122" s="817"/>
      <c r="DQ122" s="817" t="s">
        <v>180</v>
      </c>
      <c r="DR122" s="817"/>
      <c r="DS122" s="817"/>
      <c r="DT122" s="817"/>
      <c r="DU122" s="817"/>
      <c r="DV122" s="794" t="s">
        <v>180</v>
      </c>
      <c r="DW122" s="794"/>
      <c r="DX122" s="794"/>
      <c r="DY122" s="794"/>
      <c r="DZ122" s="795"/>
    </row>
    <row r="123" spans="1:130" s="230" customFormat="1" ht="26.25" customHeight="1" x14ac:dyDescent="0.15">
      <c r="A123" s="820"/>
      <c r="B123" s="821"/>
      <c r="C123" s="815" t="s">
        <v>457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180</v>
      </c>
      <c r="AB123" s="780"/>
      <c r="AC123" s="780"/>
      <c r="AD123" s="780"/>
      <c r="AE123" s="781"/>
      <c r="AF123" s="782" t="s">
        <v>439</v>
      </c>
      <c r="AG123" s="780"/>
      <c r="AH123" s="780"/>
      <c r="AI123" s="780"/>
      <c r="AJ123" s="781"/>
      <c r="AK123" s="782" t="s">
        <v>439</v>
      </c>
      <c r="AL123" s="780"/>
      <c r="AM123" s="780"/>
      <c r="AN123" s="780"/>
      <c r="AO123" s="781"/>
      <c r="AP123" s="824" t="s">
        <v>439</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472</v>
      </c>
      <c r="BP123" s="878"/>
      <c r="BQ123" s="832">
        <v>3951605</v>
      </c>
      <c r="BR123" s="833"/>
      <c r="BS123" s="833"/>
      <c r="BT123" s="833"/>
      <c r="BU123" s="833"/>
      <c r="BV123" s="833">
        <v>3943310</v>
      </c>
      <c r="BW123" s="833"/>
      <c r="BX123" s="833"/>
      <c r="BY123" s="833"/>
      <c r="BZ123" s="833"/>
      <c r="CA123" s="833">
        <v>3977641</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180</v>
      </c>
      <c r="DH123" s="780"/>
      <c r="DI123" s="780"/>
      <c r="DJ123" s="780"/>
      <c r="DK123" s="781"/>
      <c r="DL123" s="782" t="s">
        <v>180</v>
      </c>
      <c r="DM123" s="780"/>
      <c r="DN123" s="780"/>
      <c r="DO123" s="780"/>
      <c r="DP123" s="781"/>
      <c r="DQ123" s="782" t="s">
        <v>439</v>
      </c>
      <c r="DR123" s="780"/>
      <c r="DS123" s="780"/>
      <c r="DT123" s="780"/>
      <c r="DU123" s="781"/>
      <c r="DV123" s="824" t="s">
        <v>180</v>
      </c>
      <c r="DW123" s="825"/>
      <c r="DX123" s="825"/>
      <c r="DY123" s="825"/>
      <c r="DZ123" s="826"/>
    </row>
    <row r="124" spans="1:130" s="230" customFormat="1" ht="26.25" customHeight="1" thickBot="1" x14ac:dyDescent="0.2">
      <c r="A124" s="820"/>
      <c r="B124" s="821"/>
      <c r="C124" s="815" t="s">
        <v>460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180</v>
      </c>
      <c r="AB124" s="780"/>
      <c r="AC124" s="780"/>
      <c r="AD124" s="780"/>
      <c r="AE124" s="781"/>
      <c r="AF124" s="782" t="s">
        <v>180</v>
      </c>
      <c r="AG124" s="780"/>
      <c r="AH124" s="780"/>
      <c r="AI124" s="780"/>
      <c r="AJ124" s="781"/>
      <c r="AK124" s="782" t="s">
        <v>439</v>
      </c>
      <c r="AL124" s="780"/>
      <c r="AM124" s="780"/>
      <c r="AN124" s="780"/>
      <c r="AO124" s="781"/>
      <c r="AP124" s="824" t="s">
        <v>180</v>
      </c>
      <c r="AQ124" s="825"/>
      <c r="AR124" s="825"/>
      <c r="AS124" s="825"/>
      <c r="AT124" s="826"/>
      <c r="AU124" s="827" t="s">
        <v>473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36.9</v>
      </c>
      <c r="BR124" s="831"/>
      <c r="BS124" s="831"/>
      <c r="BT124" s="831"/>
      <c r="BU124" s="831"/>
      <c r="BV124" s="831">
        <v>18.100000000000001</v>
      </c>
      <c r="BW124" s="831"/>
      <c r="BX124" s="831"/>
      <c r="BY124" s="831"/>
      <c r="BZ124" s="831"/>
      <c r="CA124" s="831">
        <v>6.1</v>
      </c>
      <c r="CB124" s="831"/>
      <c r="CC124" s="831"/>
      <c r="CD124" s="831"/>
      <c r="CE124" s="831"/>
      <c r="CF124" s="726"/>
      <c r="CG124" s="727"/>
      <c r="CH124" s="727"/>
      <c r="CI124" s="727"/>
      <c r="CJ124" s="862"/>
      <c r="CK124" s="870"/>
      <c r="CL124" s="870"/>
      <c r="CM124" s="870"/>
      <c r="CN124" s="870"/>
      <c r="CO124" s="871"/>
      <c r="CP124" s="835" t="s">
        <v>474</v>
      </c>
      <c r="CQ124" s="836"/>
      <c r="CR124" s="836"/>
      <c r="CS124" s="836"/>
      <c r="CT124" s="836"/>
      <c r="CU124" s="836"/>
      <c r="CV124" s="836"/>
      <c r="CW124" s="836"/>
      <c r="CX124" s="836"/>
      <c r="CY124" s="836"/>
      <c r="CZ124" s="836"/>
      <c r="DA124" s="836"/>
      <c r="DB124" s="836"/>
      <c r="DC124" s="836"/>
      <c r="DD124" s="836"/>
      <c r="DE124" s="836"/>
      <c r="DF124" s="837"/>
      <c r="DG124" s="763" t="s">
        <v>180</v>
      </c>
      <c r="DH124" s="764"/>
      <c r="DI124" s="764"/>
      <c r="DJ124" s="764"/>
      <c r="DK124" s="765"/>
      <c r="DL124" s="766" t="s">
        <v>180</v>
      </c>
      <c r="DM124" s="764"/>
      <c r="DN124" s="764"/>
      <c r="DO124" s="764"/>
      <c r="DP124" s="765"/>
      <c r="DQ124" s="766" t="s">
        <v>180</v>
      </c>
      <c r="DR124" s="764"/>
      <c r="DS124" s="764"/>
      <c r="DT124" s="764"/>
      <c r="DU124" s="765"/>
      <c r="DV124" s="848" t="s">
        <v>439</v>
      </c>
      <c r="DW124" s="849"/>
      <c r="DX124" s="849"/>
      <c r="DY124" s="849"/>
      <c r="DZ124" s="850"/>
    </row>
    <row r="125" spans="1:130" s="230" customFormat="1" ht="26.25" customHeight="1" x14ac:dyDescent="0.15">
      <c r="A125" s="820"/>
      <c r="B125" s="821"/>
      <c r="C125" s="815" t="s">
        <v>462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180</v>
      </c>
      <c r="AB125" s="780"/>
      <c r="AC125" s="780"/>
      <c r="AD125" s="780"/>
      <c r="AE125" s="781"/>
      <c r="AF125" s="782" t="s">
        <v>180</v>
      </c>
      <c r="AG125" s="780"/>
      <c r="AH125" s="780"/>
      <c r="AI125" s="780"/>
      <c r="AJ125" s="781"/>
      <c r="AK125" s="782" t="s">
        <v>180</v>
      </c>
      <c r="AL125" s="780"/>
      <c r="AM125" s="780"/>
      <c r="AN125" s="780"/>
      <c r="AO125" s="781"/>
      <c r="AP125" s="824" t="s">
        <v>180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475</v>
      </c>
      <c r="CL125" s="852"/>
      <c r="CM125" s="852"/>
      <c r="CN125" s="852"/>
      <c r="CO125" s="853"/>
      <c r="CP125" s="860" t="s">
        <v>476</v>
      </c>
      <c r="CQ125" s="808"/>
      <c r="CR125" s="808"/>
      <c r="CS125" s="808"/>
      <c r="CT125" s="808"/>
      <c r="CU125" s="808"/>
      <c r="CV125" s="808"/>
      <c r="CW125" s="808"/>
      <c r="CX125" s="808"/>
      <c r="CY125" s="808"/>
      <c r="CZ125" s="808"/>
      <c r="DA125" s="808"/>
      <c r="DB125" s="808"/>
      <c r="DC125" s="808"/>
      <c r="DD125" s="808"/>
      <c r="DE125" s="808"/>
      <c r="DF125" s="809"/>
      <c r="DG125" s="861" t="s">
        <v>180</v>
      </c>
      <c r="DH125" s="842"/>
      <c r="DI125" s="842"/>
      <c r="DJ125" s="842"/>
      <c r="DK125" s="842"/>
      <c r="DL125" s="842" t="s">
        <v>180</v>
      </c>
      <c r="DM125" s="842"/>
      <c r="DN125" s="842"/>
      <c r="DO125" s="842"/>
      <c r="DP125" s="842"/>
      <c r="DQ125" s="842" t="s">
        <v>180</v>
      </c>
      <c r="DR125" s="842"/>
      <c r="DS125" s="842"/>
      <c r="DT125" s="842"/>
      <c r="DU125" s="842"/>
      <c r="DV125" s="843" t="s">
        <v>180</v>
      </c>
      <c r="DW125" s="843"/>
      <c r="DX125" s="843"/>
      <c r="DY125" s="843"/>
      <c r="DZ125" s="844"/>
    </row>
    <row r="126" spans="1:130" s="230" customFormat="1" ht="26.25" customHeight="1" thickBot="1" x14ac:dyDescent="0.2">
      <c r="A126" s="820"/>
      <c r="B126" s="821"/>
      <c r="C126" s="815" t="s">
        <v>464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180</v>
      </c>
      <c r="AB126" s="780"/>
      <c r="AC126" s="780"/>
      <c r="AD126" s="780"/>
      <c r="AE126" s="781"/>
      <c r="AF126" s="782" t="s">
        <v>180</v>
      </c>
      <c r="AG126" s="780"/>
      <c r="AH126" s="780"/>
      <c r="AI126" s="780"/>
      <c r="AJ126" s="781"/>
      <c r="AK126" s="782" t="s">
        <v>180</v>
      </c>
      <c r="AL126" s="780"/>
      <c r="AM126" s="780"/>
      <c r="AN126" s="780"/>
      <c r="AO126" s="781"/>
      <c r="AP126" s="824" t="s">
        <v>180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477</v>
      </c>
      <c r="CQ126" s="752"/>
      <c r="CR126" s="752"/>
      <c r="CS126" s="752"/>
      <c r="CT126" s="752"/>
      <c r="CU126" s="752"/>
      <c r="CV126" s="752"/>
      <c r="CW126" s="752"/>
      <c r="CX126" s="752"/>
      <c r="CY126" s="752"/>
      <c r="CZ126" s="752"/>
      <c r="DA126" s="752"/>
      <c r="DB126" s="752"/>
      <c r="DC126" s="752"/>
      <c r="DD126" s="752"/>
      <c r="DE126" s="752"/>
      <c r="DF126" s="753"/>
      <c r="DG126" s="816" t="s">
        <v>180</v>
      </c>
      <c r="DH126" s="817"/>
      <c r="DI126" s="817"/>
      <c r="DJ126" s="817"/>
      <c r="DK126" s="817"/>
      <c r="DL126" s="817" t="s">
        <v>180</v>
      </c>
      <c r="DM126" s="817"/>
      <c r="DN126" s="817"/>
      <c r="DO126" s="817"/>
      <c r="DP126" s="817"/>
      <c r="DQ126" s="817" t="s">
        <v>180</v>
      </c>
      <c r="DR126" s="817"/>
      <c r="DS126" s="817"/>
      <c r="DT126" s="817"/>
      <c r="DU126" s="817"/>
      <c r="DV126" s="794" t="s">
        <v>180</v>
      </c>
      <c r="DW126" s="794"/>
      <c r="DX126" s="794"/>
      <c r="DY126" s="794"/>
      <c r="DZ126" s="795"/>
    </row>
    <row r="127" spans="1:130" s="230" customFormat="1" ht="26.25" customHeight="1" x14ac:dyDescent="0.15">
      <c r="A127" s="822"/>
      <c r="B127" s="823"/>
      <c r="C127" s="838" t="s">
        <v>478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180</v>
      </c>
      <c r="AB127" s="780"/>
      <c r="AC127" s="780"/>
      <c r="AD127" s="780"/>
      <c r="AE127" s="781"/>
      <c r="AF127" s="782" t="s">
        <v>180</v>
      </c>
      <c r="AG127" s="780"/>
      <c r="AH127" s="780"/>
      <c r="AI127" s="780"/>
      <c r="AJ127" s="781"/>
      <c r="AK127" s="782" t="s">
        <v>180</v>
      </c>
      <c r="AL127" s="780"/>
      <c r="AM127" s="780"/>
      <c r="AN127" s="780"/>
      <c r="AO127" s="781"/>
      <c r="AP127" s="824" t="s">
        <v>439</v>
      </c>
      <c r="AQ127" s="825"/>
      <c r="AR127" s="825"/>
      <c r="AS127" s="825"/>
      <c r="AT127" s="826"/>
      <c r="AU127" s="232"/>
      <c r="AV127" s="232"/>
      <c r="AW127" s="232"/>
      <c r="AX127" s="841" t="s">
        <v>479</v>
      </c>
      <c r="AY127" s="812"/>
      <c r="AZ127" s="812"/>
      <c r="BA127" s="812"/>
      <c r="BB127" s="812"/>
      <c r="BC127" s="812"/>
      <c r="BD127" s="812"/>
      <c r="BE127" s="813"/>
      <c r="BF127" s="811" t="s">
        <v>480</v>
      </c>
      <c r="BG127" s="812"/>
      <c r="BH127" s="812"/>
      <c r="BI127" s="812"/>
      <c r="BJ127" s="812"/>
      <c r="BK127" s="812"/>
      <c r="BL127" s="813"/>
      <c r="BM127" s="811" t="s">
        <v>481</v>
      </c>
      <c r="BN127" s="812"/>
      <c r="BO127" s="812"/>
      <c r="BP127" s="812"/>
      <c r="BQ127" s="812"/>
      <c r="BR127" s="812"/>
      <c r="BS127" s="813"/>
      <c r="BT127" s="811" t="s">
        <v>482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483</v>
      </c>
      <c r="CQ127" s="752"/>
      <c r="CR127" s="752"/>
      <c r="CS127" s="752"/>
      <c r="CT127" s="752"/>
      <c r="CU127" s="752"/>
      <c r="CV127" s="752"/>
      <c r="CW127" s="752"/>
      <c r="CX127" s="752"/>
      <c r="CY127" s="752"/>
      <c r="CZ127" s="752"/>
      <c r="DA127" s="752"/>
      <c r="DB127" s="752"/>
      <c r="DC127" s="752"/>
      <c r="DD127" s="752"/>
      <c r="DE127" s="752"/>
      <c r="DF127" s="753"/>
      <c r="DG127" s="816" t="s">
        <v>439</v>
      </c>
      <c r="DH127" s="817"/>
      <c r="DI127" s="817"/>
      <c r="DJ127" s="817"/>
      <c r="DK127" s="817"/>
      <c r="DL127" s="817" t="s">
        <v>180</v>
      </c>
      <c r="DM127" s="817"/>
      <c r="DN127" s="817"/>
      <c r="DO127" s="817"/>
      <c r="DP127" s="817"/>
      <c r="DQ127" s="817" t="s">
        <v>180</v>
      </c>
      <c r="DR127" s="817"/>
      <c r="DS127" s="817"/>
      <c r="DT127" s="817"/>
      <c r="DU127" s="817"/>
      <c r="DV127" s="794" t="s">
        <v>180</v>
      </c>
      <c r="DW127" s="794"/>
      <c r="DX127" s="794"/>
      <c r="DY127" s="794"/>
      <c r="DZ127" s="795"/>
    </row>
    <row r="128" spans="1:130" s="230" customFormat="1" ht="26.25" customHeight="1" thickBot="1" x14ac:dyDescent="0.2">
      <c r="A128" s="796" t="s">
        <v>484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485</v>
      </c>
      <c r="X128" s="798"/>
      <c r="Y128" s="798"/>
      <c r="Z128" s="799"/>
      <c r="AA128" s="800">
        <v>12023</v>
      </c>
      <c r="AB128" s="801"/>
      <c r="AC128" s="801"/>
      <c r="AD128" s="801"/>
      <c r="AE128" s="802"/>
      <c r="AF128" s="803">
        <v>11333</v>
      </c>
      <c r="AG128" s="801"/>
      <c r="AH128" s="801"/>
      <c r="AI128" s="801"/>
      <c r="AJ128" s="802"/>
      <c r="AK128" s="803">
        <v>6761</v>
      </c>
      <c r="AL128" s="801"/>
      <c r="AM128" s="801"/>
      <c r="AN128" s="801"/>
      <c r="AO128" s="802"/>
      <c r="AP128" s="804"/>
      <c r="AQ128" s="805"/>
      <c r="AR128" s="805"/>
      <c r="AS128" s="805"/>
      <c r="AT128" s="806"/>
      <c r="AU128" s="232"/>
      <c r="AV128" s="232"/>
      <c r="AW128" s="232"/>
      <c r="AX128" s="807" t="s">
        <v>486</v>
      </c>
      <c r="AY128" s="808"/>
      <c r="AZ128" s="808"/>
      <c r="BA128" s="808"/>
      <c r="BB128" s="808"/>
      <c r="BC128" s="808"/>
      <c r="BD128" s="808"/>
      <c r="BE128" s="809"/>
      <c r="BF128" s="786" t="s">
        <v>439</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487</v>
      </c>
      <c r="CQ128" s="730"/>
      <c r="CR128" s="730"/>
      <c r="CS128" s="730"/>
      <c r="CT128" s="730"/>
      <c r="CU128" s="730"/>
      <c r="CV128" s="730"/>
      <c r="CW128" s="730"/>
      <c r="CX128" s="730"/>
      <c r="CY128" s="730"/>
      <c r="CZ128" s="730"/>
      <c r="DA128" s="730"/>
      <c r="DB128" s="730"/>
      <c r="DC128" s="730"/>
      <c r="DD128" s="730"/>
      <c r="DE128" s="730"/>
      <c r="DF128" s="731"/>
      <c r="DG128" s="790" t="s">
        <v>180</v>
      </c>
      <c r="DH128" s="791"/>
      <c r="DI128" s="791"/>
      <c r="DJ128" s="791"/>
      <c r="DK128" s="791"/>
      <c r="DL128" s="791" t="s">
        <v>180</v>
      </c>
      <c r="DM128" s="791"/>
      <c r="DN128" s="791"/>
      <c r="DO128" s="791"/>
      <c r="DP128" s="791"/>
      <c r="DQ128" s="791" t="s">
        <v>180</v>
      </c>
      <c r="DR128" s="791"/>
      <c r="DS128" s="791"/>
      <c r="DT128" s="791"/>
      <c r="DU128" s="791"/>
      <c r="DV128" s="792" t="s">
        <v>180</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488</v>
      </c>
      <c r="X129" s="777"/>
      <c r="Y129" s="777"/>
      <c r="Z129" s="778"/>
      <c r="AA129" s="779">
        <v>2160723</v>
      </c>
      <c r="AB129" s="780"/>
      <c r="AC129" s="780"/>
      <c r="AD129" s="780"/>
      <c r="AE129" s="781"/>
      <c r="AF129" s="782">
        <v>2366941</v>
      </c>
      <c r="AG129" s="780"/>
      <c r="AH129" s="780"/>
      <c r="AI129" s="780"/>
      <c r="AJ129" s="781"/>
      <c r="AK129" s="782">
        <v>2286546</v>
      </c>
      <c r="AL129" s="780"/>
      <c r="AM129" s="780"/>
      <c r="AN129" s="780"/>
      <c r="AO129" s="781"/>
      <c r="AP129" s="783"/>
      <c r="AQ129" s="784"/>
      <c r="AR129" s="784"/>
      <c r="AS129" s="784"/>
      <c r="AT129" s="785"/>
      <c r="AU129" s="233"/>
      <c r="AV129" s="233"/>
      <c r="AW129" s="233"/>
      <c r="AX129" s="751" t="s">
        <v>489</v>
      </c>
      <c r="AY129" s="752"/>
      <c r="AZ129" s="752"/>
      <c r="BA129" s="752"/>
      <c r="BB129" s="752"/>
      <c r="BC129" s="752"/>
      <c r="BD129" s="752"/>
      <c r="BE129" s="753"/>
      <c r="BF129" s="770" t="s">
        <v>180</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491</v>
      </c>
      <c r="X130" s="777"/>
      <c r="Y130" s="777"/>
      <c r="Z130" s="778"/>
      <c r="AA130" s="779">
        <v>348211</v>
      </c>
      <c r="AB130" s="780"/>
      <c r="AC130" s="780"/>
      <c r="AD130" s="780"/>
      <c r="AE130" s="781"/>
      <c r="AF130" s="782">
        <v>322468</v>
      </c>
      <c r="AG130" s="780"/>
      <c r="AH130" s="780"/>
      <c r="AI130" s="780"/>
      <c r="AJ130" s="781"/>
      <c r="AK130" s="782">
        <v>293129</v>
      </c>
      <c r="AL130" s="780"/>
      <c r="AM130" s="780"/>
      <c r="AN130" s="780"/>
      <c r="AO130" s="781"/>
      <c r="AP130" s="783"/>
      <c r="AQ130" s="784"/>
      <c r="AR130" s="784"/>
      <c r="AS130" s="784"/>
      <c r="AT130" s="785"/>
      <c r="AU130" s="233"/>
      <c r="AV130" s="233"/>
      <c r="AW130" s="233"/>
      <c r="AX130" s="751" t="s">
        <v>492</v>
      </c>
      <c r="AY130" s="752"/>
      <c r="AZ130" s="752"/>
      <c r="BA130" s="752"/>
      <c r="BB130" s="752"/>
      <c r="BC130" s="752"/>
      <c r="BD130" s="752"/>
      <c r="BE130" s="753"/>
      <c r="BF130" s="754">
        <v>8.3000000000000007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493</v>
      </c>
      <c r="X131" s="761"/>
      <c r="Y131" s="761"/>
      <c r="Z131" s="762"/>
      <c r="AA131" s="763">
        <v>1812512</v>
      </c>
      <c r="AB131" s="764"/>
      <c r="AC131" s="764"/>
      <c r="AD131" s="764"/>
      <c r="AE131" s="765"/>
      <c r="AF131" s="766">
        <v>2044473</v>
      </c>
      <c r="AG131" s="764"/>
      <c r="AH131" s="764"/>
      <c r="AI131" s="764"/>
      <c r="AJ131" s="765"/>
      <c r="AK131" s="766">
        <v>1993417</v>
      </c>
      <c r="AL131" s="764"/>
      <c r="AM131" s="764"/>
      <c r="AN131" s="764"/>
      <c r="AO131" s="765"/>
      <c r="AP131" s="767"/>
      <c r="AQ131" s="768"/>
      <c r="AR131" s="768"/>
      <c r="AS131" s="768"/>
      <c r="AT131" s="769"/>
      <c r="AU131" s="233"/>
      <c r="AV131" s="233"/>
      <c r="AW131" s="233"/>
      <c r="AX131" s="729" t="s">
        <v>494</v>
      </c>
      <c r="AY131" s="730"/>
      <c r="AZ131" s="730"/>
      <c r="BA131" s="730"/>
      <c r="BB131" s="730"/>
      <c r="BC131" s="730"/>
      <c r="BD131" s="730"/>
      <c r="BE131" s="731"/>
      <c r="BF131" s="732">
        <v>6.1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496</v>
      </c>
      <c r="W132" s="742"/>
      <c r="X132" s="742"/>
      <c r="Y132" s="742"/>
      <c r="Z132" s="743"/>
      <c r="AA132" s="744">
        <v>9.3271106620000008</v>
      </c>
      <c r="AB132" s="745"/>
      <c r="AC132" s="745"/>
      <c r="AD132" s="745"/>
      <c r="AE132" s="746"/>
      <c r="AF132" s="747">
        <v>7.8509718639999999</v>
      </c>
      <c r="AG132" s="745"/>
      <c r="AH132" s="745"/>
      <c r="AI132" s="745"/>
      <c r="AJ132" s="746"/>
      <c r="AK132" s="747">
        <v>7.8082006929999999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497</v>
      </c>
      <c r="W133" s="721"/>
      <c r="X133" s="721"/>
      <c r="Y133" s="721"/>
      <c r="Z133" s="722"/>
      <c r="AA133" s="723">
        <v>8.8000000000000007</v>
      </c>
      <c r="AB133" s="724"/>
      <c r="AC133" s="724"/>
      <c r="AD133" s="724"/>
      <c r="AE133" s="725"/>
      <c r="AF133" s="723">
        <v>8.6</v>
      </c>
      <c r="AG133" s="724"/>
      <c r="AH133" s="724"/>
      <c r="AI133" s="724"/>
      <c r="AJ133" s="725"/>
      <c r="AK133" s="723">
        <v>8.3000000000000007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Uemjxc0xyMR/Fjio/di8yocnCT5NX7Tu+o2Pww23phxwj/5QeN/xj1sKl/INsNN3ytqYAKhawabw85o/RwmK9w==" saltValue="pScRUkxIeHTkikYl2T5Nk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63F6-99B0-4B1C-AA07-DAB5CADAC09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BhQL7CtzSAA9NxuIEvglR2UFWxl2GdE3RyeK7STcCuACVnPE1rGpy8+IOwEe4dcB9u+jJ3qFnodMgyeV9azlQ==" saltValue="YxEAkLTlhX7uh+TG8acp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y4FAs/4CGJ6umXltZuf9XdWuE38+8lyp25mWpg5LGvBwq+EeJMopXNGtjstUZls9CzCY+LUMtsUBeSkp/8hPQ==" saltValue="kDwLa30JZrfVaPxtBDxi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501</v>
      </c>
      <c r="AP7" s="272"/>
      <c r="AQ7" s="273" t="s">
        <v>502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503</v>
      </c>
      <c r="AQ8" s="279" t="s">
        <v>504</v>
      </c>
      <c r="AR8" s="280" t="s">
        <v>505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506</v>
      </c>
      <c r="AL9" s="1131"/>
      <c r="AM9" s="1131"/>
      <c r="AN9" s="1132"/>
      <c r="AO9" s="281">
        <v>674690</v>
      </c>
      <c r="AP9" s="281">
        <v>182694</v>
      </c>
      <c r="AQ9" s="282">
        <v>255467</v>
      </c>
      <c r="AR9" s="283">
        <v>-28.5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507</v>
      </c>
      <c r="AL10" s="1131"/>
      <c r="AM10" s="1131"/>
      <c r="AN10" s="1132"/>
      <c r="AO10" s="284">
        <v>184506</v>
      </c>
      <c r="AP10" s="284">
        <v>49961</v>
      </c>
      <c r="AQ10" s="285">
        <v>29275</v>
      </c>
      <c r="AR10" s="286">
        <v>70.7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508</v>
      </c>
      <c r="AL11" s="1131"/>
      <c r="AM11" s="1131"/>
      <c r="AN11" s="1132"/>
      <c r="AO11" s="284" t="s">
        <v>509</v>
      </c>
      <c r="AP11" s="284" t="s">
        <v>509</v>
      </c>
      <c r="AQ11" s="285">
        <v>3959</v>
      </c>
      <c r="AR11" s="286" t="s">
        <v>509</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510</v>
      </c>
      <c r="AL12" s="1131"/>
      <c r="AM12" s="1131"/>
      <c r="AN12" s="1132"/>
      <c r="AO12" s="284" t="s">
        <v>509</v>
      </c>
      <c r="AP12" s="284" t="s">
        <v>509</v>
      </c>
      <c r="AQ12" s="285" t="s">
        <v>509</v>
      </c>
      <c r="AR12" s="286" t="s">
        <v>509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511</v>
      </c>
      <c r="AL13" s="1131"/>
      <c r="AM13" s="1131"/>
      <c r="AN13" s="1132"/>
      <c r="AO13" s="284" t="s">
        <v>509</v>
      </c>
      <c r="AP13" s="284" t="s">
        <v>509</v>
      </c>
      <c r="AQ13" s="285">
        <v>9349</v>
      </c>
      <c r="AR13" s="286" t="s">
        <v>509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512</v>
      </c>
      <c r="AL14" s="1131"/>
      <c r="AM14" s="1131"/>
      <c r="AN14" s="1132"/>
      <c r="AO14" s="284">
        <v>4857</v>
      </c>
      <c r="AP14" s="284">
        <v>1315</v>
      </c>
      <c r="AQ14" s="285">
        <v>4659</v>
      </c>
      <c r="AR14" s="286">
        <v>-71.8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513</v>
      </c>
      <c r="AL15" s="1134"/>
      <c r="AM15" s="1134"/>
      <c r="AN15" s="1135"/>
      <c r="AO15" s="284">
        <v>-50779</v>
      </c>
      <c r="AP15" s="284">
        <v>-13750</v>
      </c>
      <c r="AQ15" s="285">
        <v>-18111</v>
      </c>
      <c r="AR15" s="286">
        <v>-24.1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813274</v>
      </c>
      <c r="AP16" s="284">
        <v>220220</v>
      </c>
      <c r="AQ16" s="285">
        <v>284598</v>
      </c>
      <c r="AR16" s="286">
        <v>-22.6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515</v>
      </c>
      <c r="AP20" s="293" t="s">
        <v>516</v>
      </c>
      <c r="AQ20" s="294" t="s">
        <v>517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518</v>
      </c>
      <c r="AL21" s="1137"/>
      <c r="AM21" s="1137"/>
      <c r="AN21" s="1138"/>
      <c r="AO21" s="297">
        <v>18.68</v>
      </c>
      <c r="AP21" s="298">
        <v>25.07</v>
      </c>
      <c r="AQ21" s="299">
        <v>-6.39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519</v>
      </c>
      <c r="AL22" s="1137"/>
      <c r="AM22" s="1137"/>
      <c r="AN22" s="1138"/>
      <c r="AO22" s="302">
        <v>96.2</v>
      </c>
      <c r="AP22" s="303">
        <v>94.5</v>
      </c>
      <c r="AQ22" s="304">
        <v>1.7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520</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501</v>
      </c>
      <c r="AP30" s="272"/>
      <c r="AQ30" s="273" t="s">
        <v>502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503</v>
      </c>
      <c r="AQ31" s="279" t="s">
        <v>504</v>
      </c>
      <c r="AR31" s="280" t="s">
        <v>505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523</v>
      </c>
      <c r="AL32" s="1121"/>
      <c r="AM32" s="1121"/>
      <c r="AN32" s="1122"/>
      <c r="AO32" s="312">
        <v>443342</v>
      </c>
      <c r="AP32" s="312">
        <v>120049</v>
      </c>
      <c r="AQ32" s="313">
        <v>156764</v>
      </c>
      <c r="AR32" s="314">
        <v>-23.4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524</v>
      </c>
      <c r="AL33" s="1121"/>
      <c r="AM33" s="1121"/>
      <c r="AN33" s="1122"/>
      <c r="AO33" s="312" t="s">
        <v>509</v>
      </c>
      <c r="AP33" s="312" t="s">
        <v>509</v>
      </c>
      <c r="AQ33" s="313" t="s">
        <v>509</v>
      </c>
      <c r="AR33" s="314" t="s">
        <v>509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525</v>
      </c>
      <c r="AL34" s="1121"/>
      <c r="AM34" s="1121"/>
      <c r="AN34" s="1122"/>
      <c r="AO34" s="312" t="s">
        <v>509</v>
      </c>
      <c r="AP34" s="312" t="s">
        <v>509</v>
      </c>
      <c r="AQ34" s="313" t="s">
        <v>509</v>
      </c>
      <c r="AR34" s="314" t="s">
        <v>509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526</v>
      </c>
      <c r="AL35" s="1121"/>
      <c r="AM35" s="1121"/>
      <c r="AN35" s="1122"/>
      <c r="AO35" s="312">
        <v>12198</v>
      </c>
      <c r="AP35" s="312">
        <v>3303</v>
      </c>
      <c r="AQ35" s="313">
        <v>30923</v>
      </c>
      <c r="AR35" s="314">
        <v>-89.3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527</v>
      </c>
      <c r="AL36" s="1121"/>
      <c r="AM36" s="1121"/>
      <c r="AN36" s="1122"/>
      <c r="AO36" s="312" t="s">
        <v>509</v>
      </c>
      <c r="AP36" s="312" t="s">
        <v>509</v>
      </c>
      <c r="AQ36" s="313">
        <v>4657</v>
      </c>
      <c r="AR36" s="314" t="s">
        <v>509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528</v>
      </c>
      <c r="AL37" s="1121"/>
      <c r="AM37" s="1121"/>
      <c r="AN37" s="1122"/>
      <c r="AO37" s="312" t="s">
        <v>509</v>
      </c>
      <c r="AP37" s="312" t="s">
        <v>509</v>
      </c>
      <c r="AQ37" s="313">
        <v>888</v>
      </c>
      <c r="AR37" s="314" t="s">
        <v>509</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529</v>
      </c>
      <c r="AL38" s="1124"/>
      <c r="AM38" s="1124"/>
      <c r="AN38" s="1125"/>
      <c r="AO38" s="315" t="s">
        <v>509</v>
      </c>
      <c r="AP38" s="315" t="s">
        <v>509</v>
      </c>
      <c r="AQ38" s="316">
        <v>21</v>
      </c>
      <c r="AR38" s="304" t="s">
        <v>509</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530</v>
      </c>
      <c r="AL39" s="1124"/>
      <c r="AM39" s="1124"/>
      <c r="AN39" s="1125"/>
      <c r="AO39" s="312">
        <v>-6761</v>
      </c>
      <c r="AP39" s="312">
        <v>-1831</v>
      </c>
      <c r="AQ39" s="313">
        <v>-6724</v>
      </c>
      <c r="AR39" s="314">
        <v>-72.8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531</v>
      </c>
      <c r="AL40" s="1121"/>
      <c r="AM40" s="1121"/>
      <c r="AN40" s="1122"/>
      <c r="AO40" s="312">
        <v>-293129</v>
      </c>
      <c r="AP40" s="312">
        <v>-79374</v>
      </c>
      <c r="AQ40" s="313">
        <v>-136123</v>
      </c>
      <c r="AR40" s="314">
        <v>-41.7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155650</v>
      </c>
      <c r="AP41" s="312">
        <v>42147</v>
      </c>
      <c r="AQ41" s="313">
        <v>50405</v>
      </c>
      <c r="AR41" s="314">
        <v>-16.399999999999999</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501</v>
      </c>
      <c r="AN49" s="1115" t="s">
        <v>535</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536</v>
      </c>
      <c r="AO50" s="329" t="s">
        <v>537</v>
      </c>
      <c r="AP50" s="330" t="s">
        <v>538</v>
      </c>
      <c r="AQ50" s="331" t="s">
        <v>539</v>
      </c>
      <c r="AR50" s="332" t="s">
        <v>540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541</v>
      </c>
      <c r="AL51" s="325"/>
      <c r="AM51" s="333">
        <v>180192</v>
      </c>
      <c r="AN51" s="334">
        <v>43483</v>
      </c>
      <c r="AO51" s="335">
        <v>-41.1</v>
      </c>
      <c r="AP51" s="336">
        <v>289738</v>
      </c>
      <c r="AQ51" s="337">
        <v>-8.6999999999999993</v>
      </c>
      <c r="AR51" s="338">
        <v>-32.4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542</v>
      </c>
      <c r="AM52" s="341">
        <v>136341</v>
      </c>
      <c r="AN52" s="342">
        <v>32901</v>
      </c>
      <c r="AO52" s="343">
        <v>-33.200000000000003</v>
      </c>
      <c r="AP52" s="344">
        <v>156238</v>
      </c>
      <c r="AQ52" s="345">
        <v>-4.9000000000000004</v>
      </c>
      <c r="AR52" s="346">
        <v>-28.3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543</v>
      </c>
      <c r="AL53" s="325"/>
      <c r="AM53" s="333">
        <v>82191</v>
      </c>
      <c r="AN53" s="334">
        <v>20420</v>
      </c>
      <c r="AO53" s="335">
        <v>-53</v>
      </c>
      <c r="AP53" s="336">
        <v>316937</v>
      </c>
      <c r="AQ53" s="337">
        <v>9.4</v>
      </c>
      <c r="AR53" s="338">
        <v>-62.4</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542</v>
      </c>
      <c r="AM54" s="341">
        <v>43493</v>
      </c>
      <c r="AN54" s="342">
        <v>10806</v>
      </c>
      <c r="AO54" s="343">
        <v>-67.2</v>
      </c>
      <c r="AP54" s="344">
        <v>199150</v>
      </c>
      <c r="AQ54" s="345">
        <v>27.5</v>
      </c>
      <c r="AR54" s="346">
        <v>-94.7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544</v>
      </c>
      <c r="AL55" s="325"/>
      <c r="AM55" s="333">
        <v>487854</v>
      </c>
      <c r="AN55" s="334">
        <v>123570</v>
      </c>
      <c r="AO55" s="335">
        <v>505.1</v>
      </c>
      <c r="AP55" s="336">
        <v>332350</v>
      </c>
      <c r="AQ55" s="337">
        <v>4.9000000000000004</v>
      </c>
      <c r="AR55" s="338">
        <v>500.2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542</v>
      </c>
      <c r="AM56" s="341">
        <v>416711</v>
      </c>
      <c r="AN56" s="342">
        <v>105550</v>
      </c>
      <c r="AO56" s="343">
        <v>876.8</v>
      </c>
      <c r="AP56" s="344">
        <v>200453</v>
      </c>
      <c r="AQ56" s="345">
        <v>0.7</v>
      </c>
      <c r="AR56" s="346">
        <v>876.1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545</v>
      </c>
      <c r="AL57" s="325"/>
      <c r="AM57" s="333">
        <v>252483</v>
      </c>
      <c r="AN57" s="334">
        <v>65888</v>
      </c>
      <c r="AO57" s="335">
        <v>-46.7</v>
      </c>
      <c r="AP57" s="336">
        <v>362690</v>
      </c>
      <c r="AQ57" s="337">
        <v>9.1</v>
      </c>
      <c r="AR57" s="338">
        <v>-55.8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542</v>
      </c>
      <c r="AM58" s="341">
        <v>209452</v>
      </c>
      <c r="AN58" s="342">
        <v>54659</v>
      </c>
      <c r="AO58" s="343">
        <v>-48.2</v>
      </c>
      <c r="AP58" s="344">
        <v>172580</v>
      </c>
      <c r="AQ58" s="345">
        <v>-13.9</v>
      </c>
      <c r="AR58" s="346">
        <v>-34.299999999999997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546</v>
      </c>
      <c r="AL59" s="325"/>
      <c r="AM59" s="333">
        <v>227870</v>
      </c>
      <c r="AN59" s="334">
        <v>61703</v>
      </c>
      <c r="AO59" s="335">
        <v>-6.4</v>
      </c>
      <c r="AP59" s="336">
        <v>296093</v>
      </c>
      <c r="AQ59" s="337">
        <v>-18.399999999999999</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542</v>
      </c>
      <c r="AM60" s="341">
        <v>160966</v>
      </c>
      <c r="AN60" s="342">
        <v>43587</v>
      </c>
      <c r="AO60" s="343">
        <v>-20.3</v>
      </c>
      <c r="AP60" s="344">
        <v>140545</v>
      </c>
      <c r="AQ60" s="345">
        <v>-18.600000000000001</v>
      </c>
      <c r="AR60" s="346">
        <v>-1.7</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547</v>
      </c>
      <c r="AL61" s="347"/>
      <c r="AM61" s="348">
        <v>246118</v>
      </c>
      <c r="AN61" s="349">
        <v>63013</v>
      </c>
      <c r="AO61" s="350">
        <v>71.599999999999994</v>
      </c>
      <c r="AP61" s="351">
        <v>319562</v>
      </c>
      <c r="AQ61" s="352">
        <v>-0.7</v>
      </c>
      <c r="AR61" s="338">
        <v>72.3</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542</v>
      </c>
      <c r="AM62" s="341">
        <v>193393</v>
      </c>
      <c r="AN62" s="342">
        <v>49501</v>
      </c>
      <c r="AO62" s="343">
        <v>141.6</v>
      </c>
      <c r="AP62" s="344">
        <v>173793</v>
      </c>
      <c r="AQ62" s="345">
        <v>-1.8</v>
      </c>
      <c r="AR62" s="346">
        <v>143.4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g6CuWCiYClG7AEetDZnE2iPNjnsyRjHNjXnK+FIUFEih3g/uO5ClhbTetiD67Fm35FIvkMekMKLE4iv3bNNpw==" saltValue="L48p9a7CG6Wj3RUdL3Jrg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549</v>
      </c>
    </row>
    <row r="120" spans="125:125" ht="13.5" hidden="1" customHeight="1" x14ac:dyDescent="0.15"/>
    <row r="121" spans="125:125" ht="13.5" hidden="1" customHeight="1" x14ac:dyDescent="0.15">
      <c r="DU121" s="259"/>
    </row>
  </sheetData>
  <sheetProtection algorithmName="SHA-512" hashValue="546XfQ12kk/STC+HXA/sGR3DrDeuSRc8fCmo91yo/EAfg5M67ar3phN2ljtqYUmCJi9vKh0qgvRpDC0sUmEgjQ==" saltValue="1EURNv2cwTzQzKz83Sxm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550</v>
      </c>
    </row>
  </sheetData>
  <sheetProtection algorithmName="SHA-512" hashValue="koPKplQbWAnL1V6FuDZYte4eka9E+Um1huRfVIch5jXghmEbfjbm3veoFzqQ0l7slBdYuJpiYvxk9hdBqfBRKw==" saltValue="VzsqSje501kiucvDE3R4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39" t="s">
        <v>3</v>
      </c>
      <c r="D47" s="1139"/>
      <c r="E47" s="1140"/>
      <c r="F47" s="11">
        <v>51.37</v>
      </c>
      <c r="G47" s="12">
        <v>51.47</v>
      </c>
      <c r="H47" s="12">
        <v>48.63</v>
      </c>
      <c r="I47" s="12">
        <v>50.7</v>
      </c>
      <c r="J47" s="13">
        <v>56.85</v>
      </c>
    </row>
    <row r="48" spans="2:10" ht="57.75" customHeight="1" x14ac:dyDescent="0.15">
      <c r="B48" s="14"/>
      <c r="C48" s="1141" t="s">
        <v>4</v>
      </c>
      <c r="D48" s="1141"/>
      <c r="E48" s="1142"/>
      <c r="F48" s="15">
        <v>17.010000000000002</v>
      </c>
      <c r="G48" s="16">
        <v>13.03</v>
      </c>
      <c r="H48" s="16">
        <v>12.94</v>
      </c>
      <c r="I48" s="16">
        <v>15.12</v>
      </c>
      <c r="J48" s="17">
        <v>17.09</v>
      </c>
    </row>
    <row r="49" spans="2:10" ht="57.75" customHeight="1" thickBot="1" x14ac:dyDescent="0.2">
      <c r="B49" s="18"/>
      <c r="C49" s="1143" t="s">
        <v>5</v>
      </c>
      <c r="D49" s="1143"/>
      <c r="E49" s="1144"/>
      <c r="F49" s="19" t="s">
        <v>556</v>
      </c>
      <c r="G49" s="20" t="s">
        <v>557</v>
      </c>
      <c r="H49" s="20">
        <v>0.62</v>
      </c>
      <c r="I49" s="20">
        <v>9.6199999999999992</v>
      </c>
      <c r="J49" s="21">
        <v>5.82</v>
      </c>
    </row>
    <row r="50" spans="2:10" x14ac:dyDescent="0.15"/>
  </sheetData>
  <sheetProtection algorithmName="SHA-512" hashValue="OSP6pO/A2qILV0qqkqdXhTrqM+fUpOMgD87XwjDV35ZotkDJDOBL+2A95mbObAcjC+QMLfs5fSnb0GLb+6zHxQ==" saltValue="I5sRYF2XQCxJoB+q8XMg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2024-03-18T01:28:58Z</cp:lastPrinted>
  <dcterms:created xsi:type="dcterms:W3CDTF">2024-02-05T03:01:34Z</dcterms:created>
  <dcterms:modified xsi:type="dcterms:W3CDTF">2024-03-18T01:29:11Z</dcterms:modified>
  <cp:category/>
</cp:coreProperties>
</file>